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drawings/drawing1.xml" ContentType="application/vnd.openxmlformats-officedocument.drawing+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0395" windowHeight="8955" activeTab="0"/>
  </bookViews>
  <sheets>
    <sheet name="Inputs" sheetId="1" r:id="rId1"/>
    <sheet name="000" sheetId="2" r:id="rId2"/>
    <sheet name="00"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r:id="rId21"/>
    <sheet name="19" sheetId="22" r:id="rId22"/>
    <sheet name="20" sheetId="23" r:id="rId23"/>
    <sheet name="21" sheetId="24" r:id="rId24"/>
    <sheet name="22" sheetId="25" r:id="rId25"/>
    <sheet name="23" sheetId="26" r:id="rId26"/>
    <sheet name="24" sheetId="27" r:id="rId27"/>
    <sheet name="25" sheetId="28" r:id="rId28"/>
    <sheet name="26" sheetId="29" r:id="rId29"/>
    <sheet name="27" sheetId="30" r:id="rId30"/>
    <sheet name="28" sheetId="31" r:id="rId31"/>
    <sheet name="29" sheetId="32" r:id="rId32"/>
    <sheet name="30" sheetId="33" r:id="rId33"/>
    <sheet name="31" sheetId="34" r:id="rId34"/>
    <sheet name="32" sheetId="35" r:id="rId35"/>
    <sheet name="33" sheetId="36" r:id="rId36"/>
    <sheet name="34" sheetId="37" r:id="rId37"/>
    <sheet name="35" sheetId="38" r:id="rId38"/>
    <sheet name="36" sheetId="39" r:id="rId39"/>
    <sheet name="37" sheetId="40" r:id="rId40"/>
    <sheet name="38" sheetId="41" r:id="rId41"/>
    <sheet name="39" sheetId="42" r:id="rId42"/>
    <sheet name="40" sheetId="43" r:id="rId43"/>
    <sheet name="40+" sheetId="44" r:id="rId44"/>
    <sheet name="People" sheetId="45" r:id="rId45"/>
    <sheet name="Testimony" sheetId="46" r:id="rId46"/>
    <sheet name="Projects" sheetId="47" r:id="rId47"/>
    <sheet name="Journal" sheetId="48" r:id="rId48"/>
    <sheet name="Scriptures" sheetId="49" r:id="rId49"/>
    <sheet name="Progress" sheetId="50" r:id="rId50"/>
    <sheet name="Specs" sheetId="51" r:id="rId51"/>
  </sheets>
  <definedNames/>
  <calcPr fullCalcOnLoad="1"/>
</workbook>
</file>

<file path=xl/sharedStrings.xml><?xml version="1.0" encoding="utf-8"?>
<sst xmlns="http://schemas.openxmlformats.org/spreadsheetml/2006/main" count="1593" uniqueCount="1167">
  <si>
    <t>In spite of all the advertising around me,how can I remind myself that life  is really about living for God,not myself?</t>
  </si>
  <si>
    <t>Is 44:2a</t>
  </si>
  <si>
    <t>You are not an accident.</t>
  </si>
  <si>
    <t>I know that God uniquely created me. What areas of my personality, background and personal appearance am I struggling to accept?</t>
  </si>
  <si>
    <t>Eccl 4:4</t>
  </si>
  <si>
    <t>Everyone's life is driven  by something.</t>
  </si>
  <si>
    <t>What would my  family and friends say is the driving force of my life? What do I want it to be?</t>
  </si>
  <si>
    <t>Wat reken my gesin en vriende is die dryfkrag in my lewe? Wat wil ek hê moet dit wees?</t>
  </si>
  <si>
    <t>Eccl 3:11</t>
  </si>
  <si>
    <t>This life is not all there is.</t>
  </si>
  <si>
    <t>Since I was made to last forever,what is the one thing I should stop doing and the one thing I should start doing today?</t>
  </si>
  <si>
    <t>Jam 4:14b</t>
  </si>
  <si>
    <t>The way you see your life shapes your life.</t>
  </si>
  <si>
    <t>What has happened to me recently that I now realise was a test from God? What are the greatest matters Godhas entrusted to me?</t>
  </si>
  <si>
    <t>Ps 39:4</t>
  </si>
  <si>
    <t>Life on earth is a temporary assignment.</t>
  </si>
  <si>
    <t>How should the fact that life on earth is just a temporary assignment change the way I am living right now?</t>
  </si>
  <si>
    <t>It's all for  Him.</t>
  </si>
  <si>
    <t>Where in my daily routine can I becomemore aware of  God's glory?</t>
  </si>
  <si>
    <t>Purpose no 1: You were planned for God's glory.</t>
  </si>
  <si>
    <t>Rev 4:11</t>
  </si>
  <si>
    <t>Watter gewone takie kan ek begin doen asof ek dit regstreeks vir Jesus doen?</t>
  </si>
  <si>
    <t>Since God knows what is best, in what areas of my life do I need to trust him most?</t>
  </si>
  <si>
    <t>What area of my life am I holding back from God?</t>
  </si>
  <si>
    <t>Wat was God se motief toe Hy jou geskep het?</t>
  </si>
  <si>
    <t>Wat het volgens Ps 139:15,16 gebeur nog lank voor jy gebore is?</t>
  </si>
  <si>
    <t>Hy het my al gesien en my lewensdae in Sy boek opgeskrywe.</t>
  </si>
  <si>
    <t>Voordat Hy die wêreld geskep het.</t>
  </si>
  <si>
    <t>Wat het God in gedagte gehad toe Hy planeet aarde geskep het?</t>
  </si>
  <si>
    <t>Sodat ons daarin kon leef.</t>
  </si>
  <si>
    <t>Watter deel van Sy skepping is vir God die kosbaarste?</t>
  </si>
  <si>
    <t>Ons as mense</t>
  </si>
  <si>
    <t>Dat die kosmos spesifiek ontwerp is met lewe en die mensdom as  die doelwit en doel.</t>
  </si>
  <si>
    <t>Het God die mens geskape omdat Hy eensaam was?</t>
  </si>
  <si>
    <t>Nee, die gemeenskap binne die Drie-Eenheid was algenoegsaam - omdat in en tussen Hulle volmaakte liefde is.</t>
  </si>
  <si>
    <t>Wanneer ontdek ons die betekenis en doel van ons lewens?</t>
  </si>
  <si>
    <t>Eers wanneer God die verwysingspunt van ons lewens word.</t>
  </si>
  <si>
    <t>God het elke detail van jou lewe beplan</t>
  </si>
  <si>
    <t>What can I do to remind myself to think about God and talk to him more often throughout the day?</t>
  </si>
  <si>
    <t>Prov 3:32</t>
  </si>
  <si>
    <t>You are as close to God as you choose to be.</t>
  </si>
  <si>
    <t>God wants to be your best friend.</t>
  </si>
  <si>
    <t>The smile of God is the goalof your life.</t>
  </si>
  <si>
    <t>You were planned for God's pleasure.</t>
  </si>
  <si>
    <t>What practical choices willI make today in order to grow closer to God?</t>
  </si>
  <si>
    <t>God wants all of you</t>
  </si>
  <si>
    <t>Which is more pleasing to God right now - my public worship or my private worship?What will I do about this?</t>
  </si>
  <si>
    <t>Is 8:17</t>
  </si>
  <si>
    <t>God is real, no matter how you feel.</t>
  </si>
  <si>
    <t>How can I stay focused on God's presence,especially when  he feels distant?</t>
  </si>
  <si>
    <t>Purpose no 2: You were formed  for God's family.</t>
  </si>
  <si>
    <t>Heb 2:10a</t>
  </si>
  <si>
    <t>You were formed for God's family</t>
  </si>
  <si>
    <t>How can I start treating other believers like members of my own family?</t>
  </si>
  <si>
    <t>1 Cor 13:3b</t>
  </si>
  <si>
    <t>Life is all about love.</t>
  </si>
  <si>
    <t>Honestly, are relationships my first priority? How can I ensure that they are?</t>
  </si>
  <si>
    <t>Is verhoudinge eerlikwaar my eerste prioriteit? Hoe kan ek seker maak hulle is?</t>
  </si>
  <si>
    <t>Eph 2:19b</t>
  </si>
  <si>
    <t>You are called to belong,not just believe.</t>
  </si>
  <si>
    <t>Does my levelof involvement in my local church demonstrate that I love and am committed to God's family?</t>
  </si>
  <si>
    <t>Wat sal dit vir jou makliker maak om jou behoeftes, seerkry, vrese en hoop met ander te deel?</t>
  </si>
  <si>
    <t>Col 3:15</t>
  </si>
  <si>
    <t>Life is meant to be shared.</t>
  </si>
  <si>
    <t>What one step can I take today to connect with another believer at a more genuine, heart-to-heart level?</t>
  </si>
  <si>
    <t>Jam 3:18</t>
  </si>
  <si>
    <t>Community requires commitment.</t>
  </si>
  <si>
    <t>Wat is die algemeenste verskonings wat mense aanbied om nie by 'n kerk aan te sluit nie, en hoe sou jy hulle antwoord?</t>
  </si>
  <si>
    <t>My christelike lewe in behoorlike fokus kry.</t>
  </si>
  <si>
    <t>Op watter een terrein moet ek ophou  dink soos ek, en begin dink soos God?</t>
  </si>
  <si>
    <t>2 Cor 5:18</t>
  </si>
  <si>
    <t>Relationships are always worth restoring</t>
  </si>
  <si>
    <t>Who do I need to restore a broken relationship with today?</t>
  </si>
  <si>
    <t>Eph 4:3</t>
  </si>
  <si>
    <t>It is your job to protect the unity of your church.</t>
  </si>
  <si>
    <t>What am I personally doing to protect unity iny church family right now?</t>
  </si>
  <si>
    <t>Purpose 3: You were created to become like Christ</t>
  </si>
  <si>
    <t>You were created to become like Christ.</t>
  </si>
  <si>
    <t>In what area of my life do I need  to ask for the Spirit's power to be  like Christ today?</t>
  </si>
  <si>
    <t>Eph 4:15a</t>
  </si>
  <si>
    <t>God wants you to grow up.</t>
  </si>
  <si>
    <t>What is one area where I need  to stop thinking my way and start thinking God's way?</t>
  </si>
  <si>
    <t>The truth transforms us.</t>
  </si>
  <si>
    <t>What has God already toldme in His word that I haven't started doing yet?</t>
  </si>
  <si>
    <t>2 Cor 4:17</t>
  </si>
  <si>
    <t>God has a purpose behind every problem.</t>
  </si>
  <si>
    <t>What problem in my life has caused the greatest growth in me?</t>
  </si>
  <si>
    <t>Jam 1:12</t>
  </si>
  <si>
    <t>Every temptation is an opportunity to do good.</t>
  </si>
  <si>
    <t>What Christlike character quality can I develop by defeating the most common temptation I face?</t>
  </si>
  <si>
    <t>There is always a way out.</t>
  </si>
  <si>
    <t>Who could I ask to be a spiritualpartner to help me defeat a persistent temptation by praying for me?</t>
  </si>
  <si>
    <t>Eccl 3:1</t>
  </si>
  <si>
    <t>There are no shortcuts to maturity</t>
  </si>
  <si>
    <t>In what area of my spiritualgrowth do I needto be morepatient and persstent?</t>
  </si>
  <si>
    <t>Op watter terrein van my geestelike groei moet ek geduldiger en meer volhardend wees?</t>
  </si>
  <si>
    <t>Purpose 4: You were shaped for serving God.</t>
  </si>
  <si>
    <t>Eph 2:10</t>
  </si>
  <si>
    <t>You were put on earth to make a contribution</t>
  </si>
  <si>
    <t>What is holding me back from accepting God's call to serve Him?</t>
  </si>
  <si>
    <t>You were shaped to serve God</t>
  </si>
  <si>
    <t>In what way can I see myself passionately serving others and loving it?</t>
  </si>
  <si>
    <t>Hoe kan ek ander mense met hartstog dien en dit gate uit geniet?</t>
  </si>
  <si>
    <t>Only you can be you.</t>
  </si>
  <si>
    <t>What God given ability or personal experience can I offer my church?</t>
  </si>
  <si>
    <t>Wat doen jy graag wat jy ook kan gebruikom ander mense in God se familie  te dien?</t>
  </si>
  <si>
    <t>Dink aan 'n pynlike ervaring wat jy ook kan gebruik om ander mense te help wat dieselfde soort situasie deurmaak</t>
  </si>
  <si>
    <t>God deserves your best.</t>
  </si>
  <si>
    <t>How can I make the best use of what God has given me?</t>
  </si>
  <si>
    <t>Hoe word ons daarvan weerhou om ons unieke wese te volle te ontwikkel as ons onsself met ander mense vergelyk?</t>
  </si>
  <si>
    <t>We serve God by serving others.</t>
  </si>
  <si>
    <t>Which of the six characteristics of real servants offer the greatest challenge to me?</t>
  </si>
  <si>
    <t>Service starts in your mind.</t>
  </si>
  <si>
    <t>Am I usually more concerned about being served or finding ways to serve others?</t>
  </si>
  <si>
    <t>2 Cor 13:4</t>
  </si>
  <si>
    <t>Am I limiting God's power in my life by trying to hide my weaknesses? What do I need to be honest about in order to help others?</t>
  </si>
  <si>
    <t>Purpose 5: You were made for a mission</t>
  </si>
  <si>
    <t>You were made for a mission.</t>
  </si>
  <si>
    <t xml:space="preserve"> What fears have kept me from fulfilling the mission God made me to accomplish? What keeps me from telling others the GoodNews?</t>
  </si>
  <si>
    <t>1 Jn 5:10a</t>
  </si>
  <si>
    <t>God has given you a life message to share.</t>
  </si>
  <si>
    <t>As I reflect on my personal story, who does God want me to share it with?</t>
  </si>
  <si>
    <t>The great commission is your commission.</t>
  </si>
  <si>
    <t>What steps can I take to prepare to go on a short-term missionexperience in the next year?</t>
  </si>
  <si>
    <t>Noem die naam van 'n ongelowige vriend vir wie almal in jou groep kan bid.</t>
  </si>
  <si>
    <t>Eph 5:15</t>
  </si>
  <si>
    <t>Blessed are the balanced; they shalloutlast everyone.</t>
  </si>
  <si>
    <t>Which of the four activities will I begin in order to stay on track and balance God's purposes for my life?</t>
  </si>
  <si>
    <t>Prov 19:21</t>
  </si>
  <si>
    <t>Living on purpose is  the only way to really live. Everything else is just existing.</t>
  </si>
  <si>
    <t>When will I take the time to write down my answers to life's  five great questions? When will Iput mypurposeon paper?</t>
  </si>
  <si>
    <t>Hoe is julle lewensdoele opnuut gefokus of gerig omdat julle saam deur hierdie boek gelees het? Wat was vir jou van die nuttigste insigte?</t>
  </si>
  <si>
    <t>Wanneer gaan ekdie tyd inruim om my antwoord op die vyf groot vrae van die lewe neer te skrywe? Wanneer gaan ek my doel neerskryf?</t>
  </si>
  <si>
    <t>What do you feel most people's lives  are driven by? What has been the driving force of your life?</t>
  </si>
  <si>
    <t>Up to this point, what image or metaphor has best described your life? A race,a circus, something else?</t>
  </si>
  <si>
    <t xml:space="preserve"> If eveyone understoodthat life on earth is reallypreparation for eternity, how would we react differently?</t>
  </si>
  <si>
    <t>What do people get attachedto on earth that keeps themfrom living for God's purposes?</t>
  </si>
  <si>
    <t>Waaraan raak die mense op aarde geheg wat verhoed dat hulle vir God se doeleindes leef?</t>
  </si>
  <si>
    <t>What have you been attached to that could keep you from living for God's purposes?</t>
  </si>
  <si>
    <t>Waaraan het jy die meeste  geheg geraak wat verhoed dat jy vir God se doeleindes leef?</t>
  </si>
  <si>
    <t>What common task could I start doing as if I were doing it directly for Jesus?</t>
  </si>
  <si>
    <t>Howis "living your whole life for God's pleasure" different from the way most people understand "worship"?</t>
  </si>
  <si>
    <t>Hoe verskil "om jou hele lewe vir God se behae te lewe" van hoe die meeste mense "aanbidding" verstaan?</t>
  </si>
  <si>
    <t>Hoe stem 'n vriendskap met God met enige ander vriendskap ooreen en hoe verskil dit?</t>
  </si>
  <si>
    <t>How is a friendshipwith God similar to any other friendship, and how is it different?</t>
  </si>
  <si>
    <t>Vertel van iets wat jy geleer het uit 'n tyd toe dit gelyk het of God sy afstand hou?</t>
  </si>
  <si>
    <t>Wat is vir jou makliker - openbare of privaat aanbidding? Tydens watter soort aanbidding voel jy nader aan God?</t>
  </si>
  <si>
    <t>Share something you learned from a time when God seemed distant?</t>
  </si>
  <si>
    <t>Which is easier for you -public or private worship?In which do you usually feel closer to God?</t>
  </si>
  <si>
    <t>When is it appropriate to express your anger to God?</t>
  </si>
  <si>
    <t>What fears surface when you think of surrendering your complete life to Christ?</t>
  </si>
  <si>
    <t>How is "being committed to each other as we are to Jesus Christ" different from the way most people understands "fellowship"?</t>
  </si>
  <si>
    <t>What are the barriers that keep us from loving and caring for other believers?</t>
  </si>
  <si>
    <t>What would it make it easier for you to be able to share your needs, hurts, fears and hopes with others?</t>
  </si>
  <si>
    <t>What are the most common excuses people give for not joining a church, and how will you answer them?</t>
  </si>
  <si>
    <t>What could our group do to protect and promote the unity in our church?</t>
  </si>
  <si>
    <t>How is "becoming like Jesus Christ" different from the way most people understand "discipleship"?</t>
  </si>
  <si>
    <t>What are some of the changes you have seen in your life since you became a believer? What have others noticed?</t>
  </si>
  <si>
    <t>A year fromnow, how would you like to be more Christlike? What can you do today to move toward that goal?</t>
  </si>
  <si>
    <t>Where in your spiritual growth are you having to be patient because there seems to be little progress?</t>
  </si>
  <si>
    <t>How has God used pain or trouble to help you grow?</t>
  </si>
  <si>
    <t>When are you most vulnerable to temptation? Which of the steps to defeating temptation could help you most?</t>
  </si>
  <si>
    <t>How is "using your shape to serve others" different from the way most people understand "minstry"?</t>
  </si>
  <si>
    <t>What do you love to do that you could use to serve others in the family of  God?</t>
  </si>
  <si>
    <t>Thinkof a painfulexperience you have gonethrough that God could use to help others who are going through the same kind of situation?</t>
  </si>
  <si>
    <t>How does comparing ourselves with others keep us from fully developing our unique shape?</t>
  </si>
  <si>
    <t>How have you seen God's power demonstrated through you when you felt weak?</t>
  </si>
  <si>
    <t>Hoe kanons elke lid van ons groepie of klas help om 'n bediening te kry? Wat kan ons groep doen om ons kerkfamilie te help?</t>
  </si>
  <si>
    <t>How can we help every member of our small group or class find a place of ministry? What can our group do to serve our church family?</t>
  </si>
  <si>
    <t>Aan wie  laat God jou dink as iemand met wie jy die lewensveraderende  boodskapvan herdieboekkan deel?</t>
  </si>
  <si>
    <t>What are some of the typical fears and stereotypes that people have when they hear the word "Evangelism"? What keeps you from sharing the Good News  with others?</t>
  </si>
  <si>
    <t>Wat is sommige van die tipiese vrese en stereotipes wat mense oproep wanneer hulle die woord "evangelisasie" hoor? Wat verhoed dat jy die Blye Boodskap met ander mense  deel?</t>
  </si>
  <si>
    <t>What do you feel might be a part of the  Life Message that God has given you to share with the world?</t>
  </si>
  <si>
    <t>Wat reken jyis moontlik deel van die lewensboodskap wat God jou gegee om met die res van die wêreld te deel?</t>
  </si>
  <si>
    <t>Share the name of an unbelieving friend that everyone in your group can begin praying for.</t>
  </si>
  <si>
    <t>What can our group do together to help fulfill the Great Commission?</t>
  </si>
  <si>
    <t>How has reading through this book together refocused or redirected your life purpose? What have been some of the most helpful insights to you?</t>
  </si>
  <si>
    <t>Who does God bring to mind that you could share the life changing message of this book with?</t>
  </si>
  <si>
    <t>God loves to use weak people.</t>
  </si>
  <si>
    <t>01 It all starts with God</t>
  </si>
  <si>
    <t>02 You are not an accident</t>
  </si>
  <si>
    <t>03 What drives your life?</t>
  </si>
  <si>
    <t>04 Made to last forever?</t>
  </si>
  <si>
    <t>05 Seeing Life from God's view</t>
  </si>
  <si>
    <t>06 Life is a temporary assignment.</t>
  </si>
  <si>
    <t>07 The reason for everything</t>
  </si>
  <si>
    <t>08 Planned for God's pleasure.</t>
  </si>
  <si>
    <t>09 What makes God smile?</t>
  </si>
  <si>
    <t>10 The heart of worship.</t>
  </si>
  <si>
    <t>11 Becoming best friends with God</t>
  </si>
  <si>
    <t>12 Developing your  friendship with God</t>
  </si>
  <si>
    <t>13 Worship that pleases God.</t>
  </si>
  <si>
    <t>14. When God seems distant.</t>
  </si>
  <si>
    <t>15. Formed for God's family.</t>
  </si>
  <si>
    <t>16. What matters most.</t>
  </si>
  <si>
    <t>17. A Place to belong.</t>
  </si>
  <si>
    <t>18. Experiencing life together.</t>
  </si>
  <si>
    <t>19. Cultivating community</t>
  </si>
  <si>
    <t>20. Restoring broken fellowship.</t>
  </si>
  <si>
    <t>21. Protecting  your church.</t>
  </si>
  <si>
    <t>22. Created to become like Christ.</t>
  </si>
  <si>
    <t>23. How we grow.</t>
  </si>
  <si>
    <t>24. Transformed by Truth.</t>
  </si>
  <si>
    <t>25. Transformed by trouble.</t>
  </si>
  <si>
    <t>26. Growing through temptation.</t>
  </si>
  <si>
    <t>27. Defeating temptation.</t>
  </si>
  <si>
    <t>28. It takes time.</t>
  </si>
  <si>
    <t>29. Accepting your assignment.</t>
  </si>
  <si>
    <t>30. Shaped for serving God.</t>
  </si>
  <si>
    <t>31. Understanding your shape.</t>
  </si>
  <si>
    <t>32. Using what God gave you.</t>
  </si>
  <si>
    <t>33. How real servants act.</t>
  </si>
  <si>
    <t>34. Thinking like a servant.</t>
  </si>
  <si>
    <t>35. God's power in your weakness.</t>
  </si>
  <si>
    <t>36. Made for a mission.</t>
  </si>
  <si>
    <t>37. Sharing your life message.</t>
  </si>
  <si>
    <t>38. Becoming a world-class Christian.</t>
  </si>
  <si>
    <t>39. Balancing your life.</t>
  </si>
  <si>
    <t>40. Living with purpose.</t>
  </si>
  <si>
    <t>40+ The road ahead</t>
  </si>
  <si>
    <t>A: People the Lord has laid upon your heart.</t>
  </si>
  <si>
    <t>B. Projects that you must do.</t>
  </si>
  <si>
    <t>C. Journal - Conversation with God.</t>
  </si>
  <si>
    <t>D: Scriptures : Important portions from the Bible.</t>
  </si>
  <si>
    <t>E: Progression Monitor.</t>
  </si>
  <si>
    <t>SCRIPTURE</t>
  </si>
  <si>
    <t>QUESTION:</t>
  </si>
  <si>
    <t>YOUR ANSWER:</t>
  </si>
  <si>
    <t>MODEL ANSWER</t>
  </si>
  <si>
    <t>QUESTION FOR DISCUSSION:</t>
  </si>
  <si>
    <t>COMMENTS:</t>
  </si>
  <si>
    <t>JOURNAL INSCRIPTION</t>
  </si>
  <si>
    <t>PERSON  / MATTER TO PRAY FOR</t>
  </si>
  <si>
    <t>Wat is oorgawe aan God?</t>
  </si>
  <si>
    <t>Aanbidding is die natuurlike reaksie op God se wonderlike  liefde en genade. Ons gee onsself aan Hom - nie uit vrees of pligsgevoel nie, maar uit liefde.</t>
  </si>
  <si>
    <t>Waaroor gaan ware aanbidding?</t>
  </si>
  <si>
    <t>Ware aanbidding gaan daarom dat jy jouself aan God gee.</t>
  </si>
  <si>
    <t>Hoe oorkom mens vrees wat 'n hindernis vir aanbidding is?</t>
  </si>
  <si>
    <t>Hoe vorm trots 'n hindernis tot ons totale oorgawe?</t>
  </si>
  <si>
    <t>Ons wil nie erken dat ons maar net skepsels is, en oor niks beheer het nie. Die begeerte - vir volkome beheer - veroorsaak die meeste stres in ons lewens.</t>
  </si>
  <si>
    <t>Hoe weet jy wanneer jy oorgegee het?</t>
  </si>
  <si>
    <t>Wat is die vrug van oorgawe?</t>
  </si>
  <si>
    <t>Vrede, vryheid en God se mag in jou lewe.</t>
  </si>
  <si>
    <t>Wat is die grootste hindernis tot God se seën in ons lewens?</t>
  </si>
  <si>
    <t>Jyself - jou eie wil, hardkoppige trots en persoonlike ambisie.</t>
  </si>
  <si>
    <t>Wat gebeur baiekeer na 'n besluit van oorgawe?</t>
  </si>
  <si>
    <t>Daardie besluit word dikwels getoets.</t>
  </si>
  <si>
    <t>As jy die hoofstuk met een woord moet opsom, wat sal dit wees?</t>
  </si>
  <si>
    <t>Oorgawe.</t>
  </si>
  <si>
    <t>Waar behoort 'n mens begin as jy jou lewensdoel wil verstaan?</t>
  </si>
  <si>
    <t>Hoekom kan mens nie jou lewensdoel raaksien deur  binne-in jouself te kyk nie?</t>
  </si>
  <si>
    <t>Waarom kan jy God nie vir jou doeleindes gebruik nie?</t>
  </si>
  <si>
    <t>Spekulasie of openbaring.</t>
  </si>
  <si>
    <t>Jesus het nie gesterf sodat ons gemaklike en goed aangepaste lewens kan lei nie. Waarvoor het Hy gesterf?</t>
  </si>
  <si>
    <t>Geestelike volwassenheid is nie vinnig of outomaties nie; dit is 'n geleidelike, progressiewe ontwikkeling wat die res van jou lewe lank gaan vat.</t>
  </si>
  <si>
    <t>Deur jou swakhede te erken; Geduldig met ander mense se swakhede te wees; Vir regstelling oop te wees; Die kalklig op ander mense te draai.</t>
  </si>
  <si>
    <t>Hoekom plaas God EGB mense in ons midde?</t>
  </si>
  <si>
    <t>God plaas sulke mense in ons midde vir hulle en ons voordeel. Hulle bied 'n geleentheid vir groei en toets die gemeenskap.</t>
  </si>
  <si>
    <t>Wat is die grondslag van ons gemeenskap?</t>
  </si>
  <si>
    <t>Ons verhouding tot God maak die grondslag van  ons gemeenskap uit:Ons is 'n familie.</t>
  </si>
  <si>
    <t>Watter gevolg het 'n geskinder?</t>
  </si>
  <si>
    <t>Dit veroorsaak altyd seerkry en verdeling en vernietig gemeenskap.</t>
  </si>
  <si>
    <t>Noem 9 kenmerke van 'nBybelse gemeenskap.</t>
  </si>
  <si>
    <t>1. Egtheid 2.Wedersydsheid 3. Simpatie 4. Genade 5. Eerlikhed 6. Nederigheid 7. Hoflikheid 8. Vertroulikheid 9. Gereeldheid.</t>
  </si>
  <si>
    <t>Gedragsreëls vir gemeenskap.</t>
  </si>
  <si>
    <t>Hoe kan ek vandag help om die eienskappe van ware gemeenskap in my groepie en kerk te kweek?</t>
  </si>
  <si>
    <t>How an I help cultivate today the characteristics of real community in my small group and my church?</t>
  </si>
  <si>
    <t>Noem die vyf algemeenste dryfkragte in mense se lewens.</t>
  </si>
  <si>
    <t>Deur wat word skuldgedrewe mense gemanipuleer?</t>
  </si>
  <si>
    <t>Herhinnerings</t>
  </si>
  <si>
    <t xml:space="preserve">Wat is die gevolg daarvan om deur jou herhinnerings gemanipuleer te word? </t>
  </si>
  <si>
    <t>Hulle kan jou nie meer seermaak nie tensy jy aan jou wrewel en pyn bly vashou nie. Jy maak jouself deur jou bitterheid seer.</t>
  </si>
  <si>
    <t>Geloof en liefde.</t>
  </si>
  <si>
    <t>Hulle laat toe dat hul verlede hul toekoms beheer.Hulle straf hulleself dikwels onbewus om hul eie sukses te ondermyn.</t>
  </si>
  <si>
    <t>Wat gee aan 'n mens ware  sekuriteit?</t>
  </si>
  <si>
    <t>Jou verhouding met God.</t>
  </si>
  <si>
    <t>Noem  vyf wonderlike voordele van 'n doelgerigte lewe.</t>
  </si>
  <si>
    <t>1.Jou lewe het betekenis 2. Jou lewe is veel eenvoudiger 3. Jou lewe het 'n fokus 4. Daar is motivering in jou lewe 5.Jy word vir die ewigheid voorberei.</t>
  </si>
  <si>
    <t>Paulus het die christendom byna geheel en al op sy eie deur die Romeinse ryk versprei. Wat was sy geheim? (Fil 3:13)</t>
  </si>
  <si>
    <t>n Lewe met 'n skerp fokus.</t>
  </si>
  <si>
    <t>1. Skuldgevoel 2. Wrewel en woede 3. Vrees 4. Materialisme 5. Behoefte aan goedkeuring.</t>
  </si>
  <si>
    <t>Lewensdryfkrag</t>
  </si>
  <si>
    <t>Hoe sal jy die hoofstuk met een woord opsom?</t>
  </si>
  <si>
    <t>B: My Getuienis</t>
  </si>
  <si>
    <t>C: Projekte wat jy moet aanpak</t>
  </si>
  <si>
    <t>D: Joernaal- Gesprek met God</t>
  </si>
  <si>
    <t>E: Skrifte- Belangrike Teksgedeeltes</t>
  </si>
  <si>
    <t>F: Vorderingsmonitor.</t>
  </si>
  <si>
    <t>F</t>
  </si>
  <si>
    <t>Testimony</t>
  </si>
  <si>
    <t>ITEM</t>
  </si>
  <si>
    <t>BESKRYWING</t>
  </si>
  <si>
    <t>My ouerhuis:</t>
  </si>
  <si>
    <t>Geboortedatum en Plek:</t>
  </si>
  <si>
    <t>Naam en Van:</t>
  </si>
  <si>
    <t>My kinder en jeugjare:</t>
  </si>
  <si>
    <t>Tekortkominge en probleme in my lewe:</t>
  </si>
  <si>
    <t>Hoe ek die Here Jesus ontmoet het:</t>
  </si>
  <si>
    <t>Hoe Jesus my lewe verander het:</t>
  </si>
  <si>
    <t>Ander groot gebeurtenisse in my lewe:</t>
  </si>
  <si>
    <t>My doop:</t>
  </si>
  <si>
    <t>My vervulling met die Heilige Gees:</t>
  </si>
  <si>
    <t>Lewenslesse wat Die Here my geleer het:</t>
  </si>
  <si>
    <t>Passies wat God in my hart gelê het:</t>
  </si>
  <si>
    <t>My opsomming van die Goeie Nuus / Evangelie.</t>
  </si>
  <si>
    <t>DESCRIPTION</t>
  </si>
  <si>
    <t>My childhood and youth years:</t>
  </si>
  <si>
    <t>My parents' home:</t>
  </si>
  <si>
    <t>Date and Place of Birth:</t>
  </si>
  <si>
    <t>Name &amp; Surname:</t>
  </si>
  <si>
    <t>Shortcomings and problems I my life:</t>
  </si>
  <si>
    <t>How I met the Lord Jesus Christ:</t>
  </si>
  <si>
    <t>How jesus changed my life:</t>
  </si>
  <si>
    <t>My baptism:</t>
  </si>
  <si>
    <t>My filling with the Holy Spirit:</t>
  </si>
  <si>
    <t>Other major events in my life:</t>
  </si>
  <si>
    <t>Lessons that the Lord has  learned me:</t>
  </si>
  <si>
    <t>Passions that God has laid in my heart:</t>
  </si>
  <si>
    <t>My summary of the Good news:</t>
  </si>
  <si>
    <t>My doelstelling oor AANBIDDING:</t>
  </si>
  <si>
    <t>My doelstelling oor GEMEENSKAP:</t>
  </si>
  <si>
    <t>My doelstelling oor DISSIPELSKAP:</t>
  </si>
  <si>
    <t>My doelstelling oor BEDIENING:</t>
  </si>
  <si>
    <t>My doelstelling oor SENDING:</t>
  </si>
  <si>
    <t>Opsomming van my lewensdoel:</t>
  </si>
  <si>
    <t>My goal for WORSHIP:</t>
  </si>
  <si>
    <t>My goal for FELLOWSHIP:</t>
  </si>
  <si>
    <t>My goal for DISCIPLESHIP:</t>
  </si>
  <si>
    <t>My goal for MINISTRY:</t>
  </si>
  <si>
    <t>My goal for MISSION:</t>
  </si>
  <si>
    <t>Summary of my life's goal:</t>
  </si>
  <si>
    <t>Wat is die eerste stap in herstel van bitterheid wat 'ngroot struikelblok in ons vriendskap met God is?</t>
  </si>
  <si>
    <t>Vertel God presies hoe jy voel,soos talle mense in die Bybel gedoen het.</t>
  </si>
  <si>
    <t>Hoe moet ons maak met ons emosies gedurende aanbidding?</t>
  </si>
  <si>
    <t>Jy moet nie jou emosies terughou nie.</t>
  </si>
  <si>
    <t>Hoe word ons vriendskap met God sterker?</t>
  </si>
  <si>
    <t>Elke keer dat jy God se wysheid vertrou en doen wat Hy sê,al verstaan jy dit nie,word jou vriendskap met God sterker.</t>
  </si>
  <si>
    <t>Wat is 'n voorwaarde vir intiemheid met God?</t>
  </si>
  <si>
    <t>Gehoorsaamheid is 'n voorwaarde vir intiemheid met God.</t>
  </si>
  <si>
    <t>Wat sien God as aanbiddingsdade?</t>
  </si>
  <si>
    <t>Aanbiddingsdade wat God raaksien  is klein dingetjies wat ons uit liefderyke gehoorsaamheid vir hom doen.</t>
  </si>
  <si>
    <t>Hoe naby aan God kan mens kom?</t>
  </si>
  <si>
    <t>So naby as wat jy wil wees.</t>
  </si>
  <si>
    <t>Watter rol speel pyn in ons lewens?</t>
  </si>
  <si>
    <t>Dit is God se manier om ons uit geestelike letargie  los te skud.</t>
  </si>
  <si>
    <t>Eerlike verlange na God.</t>
  </si>
  <si>
    <t>Noem 4 kenmerke van aanbidding.</t>
  </si>
  <si>
    <t>Akkuraat; Opreg; Nadenkend; Prakties.</t>
  </si>
  <si>
    <t>Waarop moet aanbidding berus?</t>
  </si>
  <si>
    <t>Op die  waarheid van die Woord en nie op ons menings oor God nie.</t>
  </si>
  <si>
    <t>Waarna kyk God wanneer ons aanbid?</t>
  </si>
  <si>
    <t>God kyk verby ons woorde na die houding in ons hart.</t>
  </si>
  <si>
    <t>Hoekom kan musiek soms 'n hindernis wees in aanbidding?</t>
  </si>
  <si>
    <t>Dis ware aanbidding wanneer jou gees op God reageer, nie op musieknote nie. Sommige sentimentele, introspektiewe liedere belemmer trouens aanbidding omdat hulle die kalklig van God wegdraai en eerder op ons gevoelens konsentreer.</t>
  </si>
  <si>
    <t>As aanbidding sielloos is is dit betekenisloos.</t>
  </si>
  <si>
    <t>Wat is die koste van aanbidding?</t>
  </si>
  <si>
    <t>Oksimoron</t>
  </si>
  <si>
    <t>Voltooi die sin: Passiewe aanbidding is 'n ……………….</t>
  </si>
  <si>
    <t xml:space="preserve">Noem die  9 verskillende soorte mense wat op verskillende maniere God se teenwoordigheid soek? </t>
  </si>
  <si>
    <t>Dit kos dat ons afsien van ons selfgerightheid. Dit kos inspanning en energie.</t>
  </si>
  <si>
    <t>Hoekom moet mens jou verstand gebruik met aanbidding?</t>
  </si>
  <si>
    <t>Naturaliste; Gevoelsmense; Tradisionaliste; Askete; Aktiviste; Versorgers;geesdriftiges; Peinsers; Intellektuele.</t>
  </si>
  <si>
    <t>Wat is die beste soort aanbidding?</t>
  </si>
  <si>
    <t>Dis die een wat jou lifde vir God dieopregste verteenwoordig,op grond van die persoonlikheid wat God jou gegee het.</t>
  </si>
  <si>
    <t>Eenvoudige opregte hart voor God.</t>
  </si>
  <si>
    <t>OK ?   (1 of 0)</t>
  </si>
  <si>
    <t>OK?   (1 or 0)</t>
  </si>
  <si>
    <t>Doelwitdatum vir voltooing van die studie(dd-mmm-jj):</t>
  </si>
  <si>
    <t>Target date for completing the study (dd-mmm-yy):</t>
  </si>
  <si>
    <t>Purpose of this workbook</t>
  </si>
  <si>
    <t>Specifications</t>
  </si>
  <si>
    <t>Security: Pages  unlock in progression, Password protection at different levels; Use conditional formats;</t>
  </si>
  <si>
    <t>Contents page hidden and  password locked</t>
  </si>
  <si>
    <t>Workbook must lead to execution of various projects</t>
  </si>
  <si>
    <t>Wat kan ons sê oor  'n stukkende  Christelike gemeenskap?</t>
  </si>
  <si>
    <t>n Stukkende gemeenskap is 'n skandelike getuigskrif teenoor ongelowiges.</t>
  </si>
  <si>
    <t>Noem 2 dinge wat "vrede maak" nie is nie.</t>
  </si>
  <si>
    <t>Vrede maak beteken nie om konflik te vermy nie en is ook nie 'n paaibeleid nie.</t>
  </si>
  <si>
    <t>Noem 7 dinge wat ons kan doen om 'n verhouding te herstel</t>
  </si>
  <si>
    <t>1) Praat met Godvoordat jy met die persoon praat 2)Neem altyd die inisiatief 3) Simpatiseer met hul gevoelens 4) Bely jou aandeel in die konflik 5) Val die probleem aan en nie die persoon nie 6) Werk soveel as moontlik saam 7) Beklemtoon versoening eerder as 'n oplossing.</t>
  </si>
  <si>
    <t>Waar sê Jakobus kom baie van ons konflik vandaan?</t>
  </si>
  <si>
    <t>Konflik kom daarvandaan dat ons nie bid nie en dat ons selfsugtige begeertes het wat binne in ons woed.</t>
  </si>
  <si>
    <t>Voordat jy 'n geskil probeer besleg, wat is 'n paar dinge wat jy behoort te doen?</t>
  </si>
  <si>
    <t>1) Luister eers na mense se gevoelens 2) Begin met simpatie,nie met oplossings nie 3) Moenie mense probeer oortuig dat hulle anders moet voel nie 4) Luister net na hulle en laat hulle emosioneel ontlaai 5) Moenie verdedigend wees nie.</t>
  </si>
  <si>
    <t>As jy werklik 'n verhouding wil herstel, wat behoort jy eerste te doen?</t>
  </si>
  <si>
    <t>Jy moet begin deur jou eie sondes of foute te bely.</t>
  </si>
  <si>
    <t>Wat gebeur gewoonlik asmens begin deur jou eie foute te erken?</t>
  </si>
  <si>
    <t>Dit verminder die ander persoon se woede en kaats sy aanval af.</t>
  </si>
  <si>
    <t>Wat is "emosie  kernwapens" en wat moet ons daarmee maak?</t>
  </si>
  <si>
    <t>Emosie kernwapens is dinge soos veroordeling, verkleinering, vergelyking, etikettering,belediging,neerbuiging en sarkasme. Ons moet dit nie gebruik nie en dit aftakel.</t>
  </si>
  <si>
    <t>Ons weet dat almal nie altyd sal saamstem nie. Waarop moet versoening derhalwe fokus?</t>
  </si>
  <si>
    <t>Versoening lê die klem op die verhouding terwyl 'n oplossing op die probleem konsentreer. Wanneer ons die klem op versoening laat val raak die probleem minder belangrik en selfs miskien irrelevant.</t>
  </si>
  <si>
    <t>Konflikhantering</t>
  </si>
  <si>
    <t>Hoe sal jy die hoofstuk in 'n enkele begrip opsom?</t>
  </si>
  <si>
    <t>Is daar iemand met wie jy 'n verhouding moet herstel?</t>
  </si>
  <si>
    <t>Is there someone you need to restore a relationship with?</t>
  </si>
  <si>
    <t>Wat gebeur as die eenheid van die Liggaam van Christus vernietig word?</t>
  </si>
  <si>
    <t>Dan word die hart uit Christus se Liggaam uitgeruk.</t>
  </si>
  <si>
    <t>Noem ses dinge wat jy moet doen om die eenheid van die Ligaam te bewaar.</t>
  </si>
  <si>
    <t>1) Lê klem op wat ons in gemeen het, nie op ons verskille 2) Wees realisties met jou verwagtinge 3) Moedig eerder aan as om te kritiseer 4) Moenie na skinderstories luister nie 5) Be-oefen God se metode vir die beslegting van 'n konflik 6) Ondersteun jou geestelike leiers</t>
  </si>
  <si>
    <t>Wat bring harmonie?</t>
  </si>
  <si>
    <t>As ons daarop konsentreer om mekaar lief te hê en God se doelwitte te vervul , is harmonie die gevolg.</t>
  </si>
  <si>
    <t>As ons seerkry in die kerk wat moet ons probeer doen en hoekom?</t>
  </si>
  <si>
    <t>Ons moet nie die kerk verlaat nie  maar dieprobleem oplos want versoening is die pad na 'n sterker karakter en dieper gemeenskap. Weghardloop help niks.</t>
  </si>
  <si>
    <t>Wat gebeur wanneer ek 'n ander gelowige oordeel?</t>
  </si>
  <si>
    <t>1) Ek verloor my gemeenskap met God 2) Ek stel mye eie trots en onsekerheid ten toon 3) Ek stelmyselfbloot aan God se oordeel 4) Ek doen die gemeenskap van die kerk skade aan.</t>
  </si>
  <si>
    <t>Wat is jy as jy na 'n skinderstorie luister?</t>
  </si>
  <si>
    <t>God sê dan is jy 'n opstoker.</t>
  </si>
  <si>
    <t>Noem 3 stappe in die Bybelse manier van konflikhantering.</t>
  </si>
  <si>
    <t>1) Gaan wys die persoontereg waar julle eenkant en alleen is 2) As hy nie luister nie, neem nog een of twee met jou saam 3) As hy steeds nie luister nie neem dit na die gemeente</t>
  </si>
  <si>
    <t>Hoe moet ons optree teenoor ons geestelike leiers?</t>
  </si>
  <si>
    <t>Ons moet hulle gehoorsaam en aan hulle onderdanig wees.</t>
  </si>
  <si>
    <t>Hoe behoort 'n Goddelike leierskap mense te hanteer wat verdeeldheid saai?</t>
  </si>
  <si>
    <t>1) Hulle moet argumente vermy 2) Hulle moet die  oortredende party sagkens onderrig 3) Hulle moet bid dat hulle sal verander 4) Hulle moet strydlustiges waarsku 5) Hulle moet vir harmonie en eenheid pleit 6) Hulle moet die betigwat nie respek vir die leierskaphet nie 7) Hulle moet onrusstokers na twee  waarskuwings uit die kerk verwyder.</t>
  </si>
  <si>
    <t>Kerkeenheid</t>
  </si>
  <si>
    <t>Noem 4 eienskappe van menswees.</t>
  </si>
  <si>
    <t>1) Ons is geestelike wesens 2) Ons is intellektuele wesens 3) Ons is op verhoudings ingestel 4) Ons het 'n morele bewustheid.</t>
  </si>
  <si>
    <t xml:space="preserve"> Die New Age filosofie verkondig die leuen dat onsgoddelik is of gode kan word. Die begeerte om 'n god te wees  blyk in ons wanneer ons probeer om onsomstandighede, toekoms en die mense om ons te probeer beheer.</t>
  </si>
  <si>
    <t>Wat is die leuen van die New Age filosofie en hoe manifesteer dit in ons?</t>
  </si>
  <si>
    <t>Hoe word die Heilige Gees se krag meestal in jou lewe verwesentlik?</t>
  </si>
  <si>
    <t>Op stil en onopsigtelike maniere en baiekeer is ons nie eers daarvan bewus nie.</t>
  </si>
  <si>
    <t>Noem 3 verantwoordelikhede wat ons het as ons soos Christus wil word.</t>
  </si>
  <si>
    <t>1) Ons moet al ons ou maniere van dinge doen prysgee 2) Ons moet ons denkwyse verander 3) Ons moet die karakter van Christus aanneem deur nuwe  Godvresende gewoontes te ontwikkel.</t>
  </si>
  <si>
    <t>Watter ro speel God se Woord, mense en omstandighede in ons vorming?</t>
  </si>
  <si>
    <t>1) God se Woord gee ons die waarheid wat ons nodig het vir groei 2) God se mense  gee ons die steun wat ons vir groeinodig het 3) Ons omstandighede bied die omgewing waar ons kan oefen om soos Christus te wees.</t>
  </si>
  <si>
    <t>Hoekom kan mens nie in isolasie heilig word nie?</t>
  </si>
  <si>
    <t>Geestelike volwassenheid is nie 'nafgesonderde en  individuele bedrywigheid nie. Daar moet mense om jou wees,en julle moet in wisselwerking wees. Ware geestelike volwassenheid beteken dat jy moet leer om soos Jesus lief te hê, en jy kan dit nie oefen and jy nie met ander mense kontak het nie.</t>
  </si>
  <si>
    <t>Hoe word geestelike volwassenheid bereik?</t>
  </si>
  <si>
    <t>Waarin stel God meer belang as die dinge wat ons doen?</t>
  </si>
  <si>
    <t>God stel meer belang in wat jy is as wat jy doen.</t>
  </si>
  <si>
    <t>Hy het  gesterf sodat ons meer soos Hy kan wees voordat Hy ons hemel toe neem.</t>
  </si>
  <si>
    <t>Heiligmaking</t>
  </si>
  <si>
    <t>Wat is 'n voorvereiste vir geestelike groei?</t>
  </si>
  <si>
    <t>Wat gee vorm aan ons lewens?</t>
  </si>
  <si>
    <t>Geestelike groei kos 'n doelbewuste verbintenis.</t>
  </si>
  <si>
    <t>Niks gee so duidelik vorm aan jou lewe as die verbintenisse waarop jy besluit het  nie.</t>
  </si>
  <si>
    <t>Hoe kan ons soos Christus word?</t>
  </si>
  <si>
    <t>Ons kan soos Christus word deur dieselfde soort keuses as Christus te maak en op die Heilige Gees staatmaak om ons te help om die keuses te vervul.</t>
  </si>
  <si>
    <t>Met Wie moet jy saamwerk  om geestelik te kan groei?</t>
  </si>
  <si>
    <t>Met die Heilige Gees.</t>
  </si>
  <si>
    <t>Wie se verantwoordelikheid is dit om jou geestelike lewe te ontwikkel en hoe moet dit gedoen word?</t>
  </si>
  <si>
    <t>Dit is jou eie verantwoordelikheid om dit met "vrees en bewing" te ontwikkel. Dit beteken dat jy dit ernstig moet opneem.</t>
  </si>
  <si>
    <t>Hoe kan mens jou lewe verander?</t>
  </si>
  <si>
    <t>Om jou lewe te verander moet jy jou denkwyse  verander.</t>
  </si>
  <si>
    <t>Wat is die eerste stap tot geestelike groei?</t>
  </si>
  <si>
    <t>Jou eerste stap in geestelike groei is om anders te begin dink.</t>
  </si>
  <si>
    <t>Hoe moet ons denke verander?</t>
  </si>
  <si>
    <t>1) Ons moet nie onvolwase denke van selfgesentreerdheid en selfsugtigheid hê nie 2) Ons moet volwasse begin dink en die klem op ander mense eerder as jouself begin plaas.</t>
  </si>
  <si>
    <t>Wat maak die kern van 'n Christus-gesindheid uit?</t>
  </si>
  <si>
    <t>Om aan ander te dink maak die hart van Christus-agtigheid uit en dit is die beste getuienis van ons geestelike groei.</t>
  </si>
  <si>
    <t>Geestelike groei</t>
  </si>
  <si>
    <t>Hoe sal jy die hoostuk in 'n enkele begrip opsom?</t>
  </si>
  <si>
    <t>Wat is die Bybel alles vir ons?</t>
  </si>
  <si>
    <t>Die Bybel is  veel meer as 'n gids tot doktrine. 1) Dit skeplewe engeloof 2) Dit veroorsaak verandering 3) Dit skrik die duiwel af 4) Dit bring wonderwerke voort 5) Dit genees seerplekke 6) Dit bou karakter 7) Dit verander omstandighede 8) Dit gee vreugde 9) Dit oorbrug probleme 10) Dit laat versoeking wyk 11) Dit gee hoop 12) Dit stel krag vry 13) Dit maak ons gedagtes skoon 14) Dit bring dnge tot stand 15) Dit waarborg ons toekoms vir ewig.</t>
  </si>
  <si>
    <t>Noem 3 dinge wat dit beteken as ons sê dat ons aan die Woord van God salgetrou bly..</t>
  </si>
  <si>
    <t>1) Ons moet die Woord se gesag aanvaar 2) Ek moet die waarheid inneem 3) Ek moet die beginsels toepas.</t>
  </si>
  <si>
    <t>Hoe behoort ons houding teenoor God se Woord te wees?</t>
  </si>
  <si>
    <t>Besluit dat wanneer God sê jy moet iets doen , jy God se Woord sal vertrou en dit doen, of dit nou sin maak of nie, en of jy nou lus voel om dit te doen of nie.</t>
  </si>
  <si>
    <t>Noem 5 maniere om die Bybel in te neem.</t>
  </si>
  <si>
    <t>1)Ontvang 2) Lees 3) Navors 4) Onthou 5) Oordenk.</t>
  </si>
  <si>
    <t>Wat moet jy doen as jy niks uit 'n preek ontvang het nie?</t>
  </si>
  <si>
    <t>Jy moet bietjiena jou eie gesindheid kyk en veral bedag wees op trots want as jy nederig en ontvanklik is kan God deur selfs die verveligste leraar met jou praat.</t>
  </si>
  <si>
    <t>Wat gebeur as jy die Bybel elke dag lees?</t>
  </si>
  <si>
    <t>Dan bly jy binne hoorafstand van God se stem.</t>
  </si>
  <si>
    <t>Watter voordele hou die memorisering van Bybelverse in?</t>
  </si>
  <si>
    <t>1) helpjou om versoeking te weerstaan 2) Help jou om goeie besluite te neem 3)Dit help jou om stres te verminder 4) Help jou om vertroue te bou 5) Dit gee jou goeie raad 6) Help jou om jou geloof met ander mense te deel.</t>
  </si>
  <si>
    <t>Wat maak Bybelstudie waardeloos?</t>
  </si>
  <si>
    <t>Bybelstudie word waardeloos as ons dit nie in werking stel nie.</t>
  </si>
  <si>
    <t>Hoekomkan die toepassing van die waarheid vir ons pynlik wees?</t>
  </si>
  <si>
    <t>You exist only because God wills that you exist. You were made by God for God - and until you understand that, life will never make sense. It is only in God that we discover our origin, our identity, our meaning,our purpose, our significance and our destiny.</t>
  </si>
  <si>
    <t>Jy bestaan omdat God wil hê jy moet bestaan. Jy is deur God en vir God geskep - en die lewe sal eers sin maak as jy dit verstaan. Net in God ontdek ons ons oorsprong, identiteit, betekenis, doel, sin en lotsbestel</t>
  </si>
  <si>
    <t>Why can't you use God for your self-actualisation?</t>
  </si>
  <si>
    <t>Jy is vir God gemaak en nie Hy vir jou nie, en die lewe gaan daarom dat jy God sal toelaat om jou vir Sy doeleindes te gebruik, en nie Hom probeer vir jou doeleindes gebruik nie.</t>
  </si>
  <si>
    <t>You were made for God, not vice versa,and life is about letting God use you for His purposes, not your using Him for your own purpose.</t>
  </si>
  <si>
    <t>What two options do you have to discover your life's purpose?</t>
  </si>
  <si>
    <t>Watter twee opsies het jy om die doel van jou lewe te ontdek?</t>
  </si>
  <si>
    <t>Speculation or Revelation.</t>
  </si>
  <si>
    <t>Where can we see what God has revealed to us about life?</t>
  </si>
  <si>
    <t>In His Word, the Bible.</t>
  </si>
  <si>
    <t xml:space="preserve">Wat verduidelik die Bybel, as God se Eienaarshandleiding, aan ons oor  die lewe? </t>
  </si>
  <si>
    <t>The Bible explains why we are alive, how life works, what to avoid, and what to expect in the future.</t>
  </si>
  <si>
    <t>What does God's Owner's Manual, the Bible, explain to us about  life?</t>
  </si>
  <si>
    <t>Name a few of the unreliable sources that people use to build their lives on.</t>
  </si>
  <si>
    <t>Pop psychology, success-motivation, inspirational stories.</t>
  </si>
  <si>
    <t>In what (Whom) will you discover your identity and purpose?</t>
  </si>
  <si>
    <t>Through a relationship with Jesus Christ.</t>
  </si>
  <si>
    <t>Dis nie om te verander wat jy doen nie, maar om jou houding teenoorwat jy doen  te verander. Wat jy normaalweg vir jouself doen, begin jy eerder vir God doen..</t>
  </si>
  <si>
    <t>Waar is die naaste plek aan God?</t>
  </si>
  <si>
    <t>Waar jy op hierdie oomblik is.</t>
  </si>
  <si>
    <t>Wat is oordenking?</t>
  </si>
  <si>
    <t>Om na te te dink oor God se Woord, wie hy is, wat Hy gedoen het en wat Hy gesê het.</t>
  </si>
  <si>
    <t>Wanneer sal God Sy geheime met jou deel?</t>
  </si>
  <si>
    <t>As jy die  gewoonte kweekom die hele dag deur aan Sy Woord te dink.</t>
  </si>
  <si>
    <t>Hoe sal jy die hoofstuk in 'n paar woorde opsom?</t>
  </si>
  <si>
    <t>Kommunikasie met God.</t>
  </si>
  <si>
    <t>Wat is een van die kenmerke van geestelike volwassenheid?</t>
  </si>
  <si>
    <t>Wat is 'n lewensmetafoor? Gee voorbeelde van mense se lewensmetafore.</t>
  </si>
  <si>
    <t>n Lewensmetafoor is daardie bewustelike of onbewustelike beeld van die lewe in 'n mens se kop. Dis jou beskrywingvan hoe die lewe inmekaar steek en wat jy daarvan verwag. Voorbeelde: Sirkus,mynvled,  wipwarit, raaisel,simfonie, reis, dans, rondomtalie, tienspoedfiets, kaartspel.</t>
  </si>
  <si>
    <t>Hoe beinvloed jou lewensmetafoor jou lewe?</t>
  </si>
  <si>
    <t>Meer as wat jy dink. Dit bepaal jou verwagtinge, jou waardes, jou verhoudings, jou doelwitte en jou prioriteite.</t>
  </si>
  <si>
    <t>Noem drie Bybelse  lewensmetafore.</t>
  </si>
  <si>
    <t>1) Die lewe is 'n toets 2) Die lewe is 'n trust 3) Die lewe is 'n tydelike opdrag.</t>
  </si>
  <si>
    <t>Wanneer en hoekom word ons in die lewe getoets?</t>
  </si>
  <si>
    <t>Die hele lewe is 'n toets en ons word  altyd getoets. Toetse ontwikkel en onthul karakter. God hou gedurig dop hoe ons op mense, probleme, sukses, konflik, siekte, terleurstelling en selfs die weer reageer.</t>
  </si>
  <si>
    <t>Hoe toets God baiekeer Geloof,hoop en liefde onderskeidelik?</t>
  </si>
  <si>
    <t>Geloof word baiekeer deur probleme getoets, hoop deur 'n toets van my hantering van my besittings en my liefde deur mense.</t>
  </si>
  <si>
    <t>Wanneer ons besef dat die hele lewe 'n toets is bring dit ons tot 'n belangrike gevolgtrekking. Wat is dit?</t>
  </si>
  <si>
    <t>Dan besef ons dat niks in ons lewe onbeduidend is nie en selfs die kleinste insident is vir ons karakterontwikkeling van belang.</t>
  </si>
  <si>
    <t>Wat beteken rentmeesterskap?</t>
  </si>
  <si>
    <t>Rentmeesterskap beteken dat ons besef dat alles en almal op die aarde besit.</t>
  </si>
  <si>
    <t>Wat behoort die christen se siening oor besittings te wees?</t>
  </si>
  <si>
    <t>Ons besit eintlik niks op aarde nie. God leen die aarde net vir ons terwyl ons hier is. Dit was God se eiendom voordat ons hier aangekom het, en na ons dood sal God dit weer aan iemand anders leen. Jy geniet dit net vir 'n rukkie.</t>
  </si>
  <si>
    <t>Hoe moet die christen geld beskou?</t>
  </si>
  <si>
    <t>Geld  is 'n toets en 'n trust. God gebruik finansies om ons te leer om Hom te vertrou, en vir baie mense is geld die heel grootste toets. God kyk hoe ons geld gebruik, want Hy toets hoe betroubaar ons is.</t>
  </si>
  <si>
    <t>Lewensmetafore.</t>
  </si>
  <si>
    <t>Hoe sou jy die inhoud van die hoofstuk in een woord opsom?</t>
  </si>
  <si>
    <t>22 Geskep om soos Christus te word</t>
  </si>
  <si>
    <t>23 So groei ons</t>
  </si>
  <si>
    <t>24 Deur waarheid omskep</t>
  </si>
  <si>
    <t>25 Deur probleme omskep</t>
  </si>
  <si>
    <t>26 Groei deur versoeking</t>
  </si>
  <si>
    <t>27 Verslaan versoeking</t>
  </si>
  <si>
    <t>28 Dit kos tyd</t>
  </si>
  <si>
    <t>29 Aanvaar jou opdrag</t>
  </si>
  <si>
    <t>30 Geskep om God te dien</t>
  </si>
  <si>
    <t>31 Verstaan jouself</t>
  </si>
  <si>
    <t>32 Gebruik wat God jou gegee het</t>
  </si>
  <si>
    <t>33 Wat ware dienaars doen</t>
  </si>
  <si>
    <t>34 Dink soos 'n dienaar</t>
  </si>
  <si>
    <t>35 God se krag in jou swakheid</t>
  </si>
  <si>
    <t>36 Vir 'n sending geskep</t>
  </si>
  <si>
    <t>37 Deel jou lewensboodskap</t>
  </si>
  <si>
    <t>38 Word 'n wereldklas Christen</t>
  </si>
  <si>
    <t>39 Balanseer jou lewe</t>
  </si>
  <si>
    <t>40 Leef met 'n doel.</t>
  </si>
  <si>
    <t>A</t>
  </si>
  <si>
    <t>B</t>
  </si>
  <si>
    <t>C</t>
  </si>
  <si>
    <t>D</t>
  </si>
  <si>
    <t>E</t>
  </si>
  <si>
    <t>A: Mense wat die Here op jou hart lê</t>
  </si>
  <si>
    <t>40+ Pad vorentoe</t>
  </si>
  <si>
    <t>DATE:</t>
  </si>
  <si>
    <t>DATUM:</t>
  </si>
  <si>
    <t>Specification</t>
  </si>
  <si>
    <t>Wat op aarde doen ek nou eintlik hier?</t>
  </si>
  <si>
    <t>Doel 1: Jy is vir God se behae beplan.</t>
  </si>
  <si>
    <t>Doel 2: Jy is vir God se familie geskep.</t>
  </si>
  <si>
    <t>SKRIFGEDEELTE:</t>
  </si>
  <si>
    <t>Kol 1:16</t>
  </si>
  <si>
    <t>Dit gaan nie om jou nie</t>
  </si>
  <si>
    <t>Vraag 1</t>
  </si>
  <si>
    <t>Vraag 2</t>
  </si>
  <si>
    <t>Vraag 3</t>
  </si>
  <si>
    <t>Vraag 4</t>
  </si>
  <si>
    <t>Vraag 5</t>
  </si>
  <si>
    <t>Vraag 6</t>
  </si>
  <si>
    <t>Vraag 7</t>
  </si>
  <si>
    <t>Vraag 8</t>
  </si>
  <si>
    <t>Vraag 9</t>
  </si>
  <si>
    <t>Vraag 10</t>
  </si>
  <si>
    <t>Modelantwoord 1</t>
  </si>
  <si>
    <t>Modelantwoord 2</t>
  </si>
  <si>
    <t>Modelantwoord 3</t>
  </si>
  <si>
    <t>Modelantwoord 4</t>
  </si>
  <si>
    <t>Modelantwoord 5</t>
  </si>
  <si>
    <t>Modelantwoord 6</t>
  </si>
  <si>
    <t>Modelantwoord 7</t>
  </si>
  <si>
    <t>Modelantwoord 8</t>
  </si>
  <si>
    <t>Modelantwoord 9</t>
  </si>
  <si>
    <t>Modelantwoord 10</t>
  </si>
  <si>
    <t>VRAAG</t>
  </si>
  <si>
    <t>JOU ANTWOORD</t>
  </si>
  <si>
    <t>MODELANTWOORD</t>
  </si>
  <si>
    <t>BESPREKINGSVRAAG:</t>
  </si>
  <si>
    <t>KOMMENTAAR:</t>
  </si>
  <si>
    <t>Name 5 general driving forces in people's lives.</t>
  </si>
  <si>
    <t>By what are  guilt-driven people manipulated?</t>
  </si>
  <si>
    <t>Memories</t>
  </si>
  <si>
    <t>1. Guilt 2. Resentment and anger 3. Fear 4. Materialism 5. Need for approval.</t>
  </si>
  <si>
    <t>What is the result of people allowing them to be controlled by their memories?</t>
  </si>
  <si>
    <t>They allow their past to control their future. They often unconsciously punish themselves by sabotaging their own success.</t>
  </si>
  <si>
    <t>They canot hurt you any more unless you hold on to the pain through resentment.</t>
  </si>
  <si>
    <t>How does people who has hurt you in the past influence you today? (Job 5:2)</t>
  </si>
  <si>
    <t>Hoe beinvloed mense wat jou in die verlede seergemaak het jou vandag? (Job 5:2)</t>
  </si>
  <si>
    <t>When you are in the self-imposed prison of fear, what weapons can you use to move against it? (1 Jn 4:18)</t>
  </si>
  <si>
    <t>As jy in die selfopgelegde tronk van  vrees sit, watter twee wapens kan jy gebruik om daar uit te kom? (1 Joh 4:18)</t>
  </si>
  <si>
    <t>Faith and love.</t>
  </si>
  <si>
    <t>In what can real security only be found?</t>
  </si>
  <si>
    <t>In your relationship with God.</t>
  </si>
  <si>
    <t>Name five benefits of a purpose-driven life.</t>
  </si>
  <si>
    <t>1.It gives meaning to your life 2. It simplifies your life 3. It focuses your life 4.It motivates your life 5. It prepares you for eternity.</t>
  </si>
  <si>
    <t>Paul almost single handedly spread Christianity throughout  the Roman Empire. What was his secret? (Phil 3:13)</t>
  </si>
  <si>
    <t>His secret was a focused life.</t>
  </si>
  <si>
    <t>How will you summarise this chapter in one concept?</t>
  </si>
  <si>
    <t>What two crucial questions will God ask us on the day of Judgement?</t>
  </si>
  <si>
    <t>Watter twee belangrike vrae gaan God eendag by die oordeel  aan  ons vra?</t>
  </si>
  <si>
    <t>Watter beeld of metafoor het jou lewe tot dusver die beste beskrywe? 'n Resies, 'n sirkus of iets anders?</t>
  </si>
  <si>
    <t>1. What did you do with My Son, Jesus Christ? 2. What did you do with what I gave you?</t>
  </si>
  <si>
    <t>When has God determined the purpose of your life?</t>
  </si>
  <si>
    <t>He planned it before you existed.</t>
  </si>
  <si>
    <t>How will you summarise the contents of this chapter in a few words?</t>
  </si>
  <si>
    <t>You'll understand your life's purpose only by God's revelation.</t>
  </si>
  <si>
    <t>What do you think are implications of  the first sentence of this book, "It's not about you"?</t>
  </si>
  <si>
    <t>Alle aspekte. Elke besonderheid van jou liggaam, Watter natuurlike talente jy gaan hê, die uniekheid van jou persoonlikheid, die presiese tyd van jou geboorte en dood en ook waar jy sou woon.</t>
  </si>
  <si>
    <t>All aspects. He custom-made your body just the way He wanted it. He also determined the natural talents you would posess and the uniqueness of  your personality. He also decided when you would be born and how long and where you would live.</t>
  </si>
  <si>
    <t>What aspects of your life were planned by God beforehand? (Ps 139:15,16; Acts 17:26)</t>
  </si>
  <si>
    <t>Watter aspekte van jou lewe is deur God vooraf beplan? (Ps 139:15,16; Hand 17:26)</t>
  </si>
  <si>
    <t>What was God's motive in creating you?</t>
  </si>
  <si>
    <t>God made you so He could love you.</t>
  </si>
  <si>
    <t>God het jou geskep sodat Hy jou kan liefhê</t>
  </si>
  <si>
    <t>What, according to Ps 139:15,16 happened  long before your birth?</t>
  </si>
  <si>
    <t>He saw me and all my days were numbered in His book.</t>
  </si>
  <si>
    <t>God was thinking of you even before He made the world.</t>
  </si>
  <si>
    <t>When did God start thinking about you? (Jas 1:18)</t>
  </si>
  <si>
    <t>Wanneer het God aan jou begin dink? (Jak 1:18)</t>
  </si>
  <si>
    <t>What did God have in mind when He created the earth?</t>
  </si>
  <si>
    <t>So that we can live in it.</t>
  </si>
  <si>
    <t>What are the focus of God's love and the most valuable of all His creation?</t>
  </si>
  <si>
    <t>We as humans.</t>
  </si>
  <si>
    <t>Watter kernbegrip ondersteun  al die getuienis van die Biologiese wetenskappe?</t>
  </si>
  <si>
    <t>What core proposition is being supported by all the evidence in the biological sciences?</t>
  </si>
  <si>
    <t>That the cosmos is a specially designed whole with life and mankind as its fundamental goal and purpose.</t>
  </si>
  <si>
    <t>Did God  create man because He was lonesome?</t>
  </si>
  <si>
    <t>No, there is perfect love in the fellowship of the Trinity, so God didn't need to create us.</t>
  </si>
  <si>
    <t>When do we discover the purpose and meaning of our lives?</t>
  </si>
  <si>
    <t>How would you summarise the chapter in a few words?</t>
  </si>
  <si>
    <t>Only when we make God the reference point of our lives.</t>
  </si>
  <si>
    <t>God has planned every detail of your life.</t>
  </si>
  <si>
    <t>JOERNAAL INSKRYWING</t>
  </si>
  <si>
    <t>PERSOON OF SAAK OM VOOR TE BID</t>
  </si>
  <si>
    <t>Doel 3: Jy is geskep om soos Christus te word.</t>
  </si>
  <si>
    <t>Doel 4: Jy is geskep om God te dien.</t>
  </si>
  <si>
    <t>Doel 5: Jy is vir 'n sending geskep.</t>
  </si>
  <si>
    <t>AANTAL DAE:</t>
  </si>
  <si>
    <t>Jes 44:2</t>
  </si>
  <si>
    <t>Jy is geen ongeluk nie</t>
  </si>
  <si>
    <t>Pred 4:4</t>
  </si>
  <si>
    <t>Elkeen se lewe word deur iets aangedryf.</t>
  </si>
  <si>
    <t>Pred 3:11</t>
  </si>
  <si>
    <t>Hierdie lewe is nie al wat daar is nie.</t>
  </si>
  <si>
    <t>Jak 4:14</t>
  </si>
  <si>
    <t>Hoe jy jou lewe beskou, bepaal jou lewe.</t>
  </si>
  <si>
    <t>Ps 39:5</t>
  </si>
  <si>
    <t>Die lewe op aarde is 'n tydelike opdrag.</t>
  </si>
  <si>
    <t>Rom 11:36</t>
  </si>
  <si>
    <t>Dis alles vir Hom.</t>
  </si>
  <si>
    <t>Op 4:11</t>
  </si>
  <si>
    <t>Jy is vir God se behae beplan.</t>
  </si>
  <si>
    <t>Num 6:25</t>
  </si>
  <si>
    <t>Dis jou lewensdoel om God te laat glimlag.</t>
  </si>
  <si>
    <t>Rom 6:13</t>
  </si>
  <si>
    <t>Oorgawe maak die hart van aanbidding uit.</t>
  </si>
  <si>
    <t>Rom 5:10</t>
  </si>
  <si>
    <t>God wil jou beste vriend wees.</t>
  </si>
  <si>
    <t>Spr 3:32</t>
  </si>
  <si>
    <t>Jy is so na aan God as wat jy wil wees.</t>
  </si>
  <si>
    <t>Mk 12:30</t>
  </si>
  <si>
    <t>God wil die hele jy hê.</t>
  </si>
  <si>
    <t>Jes 8:17</t>
  </si>
  <si>
    <t>God is werklik, maak nie saak hoe jy voel nie.</t>
  </si>
  <si>
    <t>Heb 2:10</t>
  </si>
  <si>
    <t>Jy is vir God se familie geskep.</t>
  </si>
  <si>
    <t>1 Kor 13:3</t>
  </si>
  <si>
    <t>Die lewe draai grootliks om liefde.</t>
  </si>
  <si>
    <t>Ef 2:19</t>
  </si>
  <si>
    <t>Jy word geroep om te behoort, en nie net om te glo nie.</t>
  </si>
  <si>
    <t>Kol 3:15</t>
  </si>
  <si>
    <t>Ons is bedoel om die lewe te deel.</t>
  </si>
  <si>
    <t>Jak 3:17-18</t>
  </si>
  <si>
    <t>Gemeenskap vereis toewyding.</t>
  </si>
  <si>
    <t>2 Kor 5:18</t>
  </si>
  <si>
    <t>Dis altyd die moeite werd om verhoudings te herstel.</t>
  </si>
  <si>
    <t>Ef 4:3</t>
  </si>
  <si>
    <t>Dis jou taak om die eenheid van jou kerk te beskerm.</t>
  </si>
  <si>
    <t>Rom 8:29</t>
  </si>
  <si>
    <t>Jy is geskep om soos Christus te word.</t>
  </si>
  <si>
    <t>Ef 4:15</t>
  </si>
  <si>
    <t>God wil hê jy moet grootword.</t>
  </si>
  <si>
    <t>Matt 4:4</t>
  </si>
  <si>
    <t>Die waarheid omskep ons</t>
  </si>
  <si>
    <t>2 Kor 4:17</t>
  </si>
  <si>
    <t>God het 'n doel met elke probleem.</t>
  </si>
  <si>
    <t>Jak 1:12</t>
  </si>
  <si>
    <t>Elke versoeking is 'n geleentheid om goed te doen.</t>
  </si>
  <si>
    <t>2 Tim 2:22</t>
  </si>
  <si>
    <t>Daar is altyd 'n uitweg.</t>
  </si>
  <si>
    <t>Pred 3:1</t>
  </si>
  <si>
    <t>Daar is geen kortpaaie na volwassenheid nie.</t>
  </si>
  <si>
    <t>Ef 2:10</t>
  </si>
  <si>
    <t>Jy is op aarde geplaas om 'n bydrae te maak.</t>
  </si>
  <si>
    <t>Job 10:8</t>
  </si>
  <si>
    <t>Jy is geskep om God te dien.</t>
  </si>
  <si>
    <t>Ps 139:13</t>
  </si>
  <si>
    <t>Net jy kan jy wees.</t>
  </si>
  <si>
    <t>Rom 12:5</t>
  </si>
  <si>
    <t>God verdien jou beste.</t>
  </si>
  <si>
    <t>Mk 10:43</t>
  </si>
  <si>
    <t>Ons dien God deur andere te dien.</t>
  </si>
  <si>
    <t>Num 14:24</t>
  </si>
  <si>
    <t>Diens begin in jou kop.</t>
  </si>
  <si>
    <t>2 Kor 13:4</t>
  </si>
  <si>
    <t>God gebruik graag swak mense.</t>
  </si>
  <si>
    <t>Joh 17:18</t>
  </si>
  <si>
    <t>Jy is vir 'n sending geskep.</t>
  </si>
  <si>
    <t>1 Joh 5:10</t>
  </si>
  <si>
    <t>God het jou 'n lewensboodskap gegee om met ander te deel.</t>
  </si>
  <si>
    <t>Mk 16:15</t>
  </si>
  <si>
    <t>Die Groot Opdrag is jou opdrag.</t>
  </si>
  <si>
    <t>Ef 5:15</t>
  </si>
  <si>
    <t>Geseënd is die gebalanseerdes; hulle sal almal oorleef.</t>
  </si>
  <si>
    <t>Spr 19:21</t>
  </si>
  <si>
    <t>n Doelbewuste lewe is die enigste manier om werklik te lewe. Al die res is blote bestaan.</t>
  </si>
  <si>
    <t>Studie begindatum (dd-mmm-jj):</t>
  </si>
  <si>
    <t>Start date of study (dd-mmm-yy):</t>
  </si>
  <si>
    <t>WAARVOOR BID ?</t>
  </si>
  <si>
    <t>PRAY FOR WHAT ?</t>
  </si>
  <si>
    <t>ANTWOORD:</t>
  </si>
  <si>
    <t>ANSWER:</t>
  </si>
  <si>
    <t>PERSOON / SAAK:</t>
  </si>
  <si>
    <t>PERSON / MATTER:</t>
  </si>
  <si>
    <t>INSKRYWING:</t>
  </si>
  <si>
    <t>NOTA'S</t>
  </si>
  <si>
    <t>INSCRIPTION</t>
  </si>
  <si>
    <t>NOTES</t>
  </si>
  <si>
    <t>SCRIPTURES</t>
  </si>
  <si>
    <t>SKRIFTE</t>
  </si>
  <si>
    <t>PROJEKTE</t>
  </si>
  <si>
    <t>PROJECTS</t>
  </si>
  <si>
    <t>X</t>
  </si>
  <si>
    <t>Ek is gemaak omvir ewig te lewe - watter een ding moet ekvandag ophou doen, en met watter een moet ek begin?</t>
  </si>
  <si>
    <t>Wat het onlangs met my gebeur wat nou duidelik 'n toets van God was? Wat is die grootste dinge wat God aan my toevertrou het?</t>
  </si>
  <si>
    <t>Hoe moet die feit dat die lewe op aarde net 'n tydelike opdrag is,'n verandering meebring in hoe ek nou lewe?</t>
  </si>
  <si>
    <t>God weet wat die beste is - op watter terreine van my lewe moet ek Hom die meeste vertrou?</t>
  </si>
  <si>
    <t>Op watter terreine van my lewe hou ek dinge van God terug?</t>
  </si>
  <si>
    <t>Wat kan ek doen om my daaraan te herhinner om aan God te dink en dikwels die hele dag deur meer dikwels met Hom te praat?</t>
  </si>
  <si>
    <t>Watter praktiese keuses gaan ekvandagmaak omnader aan God te beweeg?</t>
  </si>
  <si>
    <t>Wat behaag God hier en nou die meeste - myopenhartige aanbidding of my private aanbidding? Wat gaan ek hieraan doen?</t>
  </si>
  <si>
    <t>Hoe kan ek ander gelowiges soos lede van my eie familie begin behandel?</t>
  </si>
  <si>
    <t>Hoe toon my vlak van betrokkenheid in my plaaslikekerk dat ek God se familieliefhet en daartoe verbind is?</t>
  </si>
  <si>
    <t>Met wie moet ek vandag 'n stukkende verhouding regmaak?</t>
  </si>
  <si>
    <t>Wat doen ek persoonlik om hier en nou die eenheid in my kerkfamilie te beskerm?</t>
  </si>
  <si>
    <t>Op watterterrein van my lewe moet ek die Gees se krag vra sodat ek vandag soos Christus kan wees?</t>
  </si>
  <si>
    <t>Wat het God my reeds in Sy Woord vertel wat ek nognie begin doen het nie?</t>
  </si>
  <si>
    <t>Watter probleem in my lewe het my die meestelaatgroei?</t>
  </si>
  <si>
    <t>Watter Christus-agtige karaktereienskapkan ekontwikkel deurmy algemeenste versoeking te weerstaan?</t>
  </si>
  <si>
    <t>Wie kan ekvra om 'n geestelike vennoot te wees om my te help om'n knaende versoeking te weerstaan deur vir my te bid?</t>
  </si>
  <si>
    <t>Wat keer dat ek God se roeping om Hom te dien, aanvaar?</t>
  </si>
  <si>
    <t>Watter Godgegewevermoë of persoonlike ervaring kan ek my kerkbied?</t>
  </si>
  <si>
    <t>Hoe kan ek die beste gebruik maak van wat God my gegee het?</t>
  </si>
  <si>
    <t>Watter van die ses kenmerke van ware dienaars is vir my die grootste uitdaging?</t>
  </si>
  <si>
    <t>Is ek gewoonlik meer daarop gesteld dat ek bedien word, as dat ek maniere kry om ander mense te dien?</t>
  </si>
  <si>
    <t>Beperk ek God se mag in my lewe deur my swakhede te probeer wegsteek? Waaroor moet ek eerlik wees om ander mense te help?</t>
  </si>
  <si>
    <t>Watter vrese sorg dat eknie die sendingvoltooi waarvoor God my geskep het nie? Wat sorg dat ek ander mense nie die Blye Boodskap gee nie?</t>
  </si>
  <si>
    <t>Met wie wil God hê moet ek my persoonlike storie deel?</t>
  </si>
  <si>
    <t>Watter stappe kan ek doen om my voor te berei om in die volgende jaar op 'n korttermyn- sendingreis te gaan?</t>
  </si>
  <si>
    <t>Watter van die vier bedrywighede gaan ek aanpak omop die spoor te bly en God se  vyf doelwitte vir my lewe te balanseer?</t>
  </si>
  <si>
    <t>Wat is die implikasie van die boek se eerste sin: Dit gaan nie om jou nie?</t>
  </si>
  <si>
    <t>Hoe souons anders opgetree het as almal verstaan het dat die lewe eintlik 'n voorbereiding vir die ewigheid is?</t>
  </si>
  <si>
    <t>Wanneer is dit gepas om te wys dat jy vir God kwaad is?</t>
  </si>
  <si>
    <t>Watter vrese komna vore wanneer jy dit oorweeg omjouhele lewe aan Christusoor te gee?</t>
  </si>
  <si>
    <t>Hoe verskil "soveel aan mekaar toegewy as aan Jesus Christus" van hoe mense "gemeenskap" verstaan?</t>
  </si>
  <si>
    <t>Watter versperrings veroorsaak dat ons ander gelowiges nie liefhet en vir hulle sorg nie?</t>
  </si>
  <si>
    <t>Wat kan jou groep doen om eenheid in die kerk te beskerm en te bevorder?</t>
  </si>
  <si>
    <t>Hoe verskil "word soos Jesus Christus" van hoe die meeste mense "dissipelskap" verstaan?</t>
  </si>
  <si>
    <t>Watter veranderinge het jy in jou lewegesien vandat jy 'ngelowige geword het? Wat het ander mense raakgesien?</t>
  </si>
  <si>
    <t>Hoe saljy 'n jaar van nou af meer soos Christus wil wees? Wat kan jy vandag doen omnader aan daardie doel te beweeg?</t>
  </si>
  <si>
    <t>Waar moet jy in jou geestelike groei geduldig wees omdat dit lyk asof daar min vordering is?</t>
  </si>
  <si>
    <t>Hoe het God pyn en probleme gebruik omjou te help groei?</t>
  </si>
  <si>
    <t>Wanneer is jy vir versoeking die kwesbaarste? Watter van die stappe omversoeking te verslaan kan jou die meeste help?</t>
  </si>
  <si>
    <t>Hoe verskil"gebruik jou wese om ander te dien"van hoe die meeste mense"bediening" verstaan?</t>
  </si>
  <si>
    <t>Hoe het jy gesien dat God se krag deur jou getoon word toe jy swak was?</t>
  </si>
  <si>
    <t>Wat kan die groep saam doen om die groot opdrag uit te voer?</t>
  </si>
  <si>
    <t>What on earth am I here for?</t>
  </si>
  <si>
    <t>Col 1:16</t>
  </si>
  <si>
    <t>It's not about you.</t>
  </si>
  <si>
    <t>God se Woord onthul onsmotiewe, wys op ons foute, spreek ons sondes aan en verwag dat ons moet verander.</t>
  </si>
  <si>
    <t>Bybellees</t>
  </si>
  <si>
    <t>Workbook must  furnish material for group discussions</t>
  </si>
  <si>
    <t>Workbook must lay foundation for activities after completion</t>
  </si>
  <si>
    <t>Workbook model/ format must be usable for other books as well.</t>
  </si>
  <si>
    <t>Front page &amp; Instructions; Contents page; 40 Workspages; Journal; Own testimony page; Own goals page; Prayer requests page;Projects page;  Page with Scriptures; Reconfigurable input sheet.</t>
  </si>
  <si>
    <t>To compile an internationally reconfigurable workbook based on  the Purpose Driven Life of Rick Warren</t>
  </si>
  <si>
    <t>English</t>
  </si>
  <si>
    <t>Afrikaans</t>
  </si>
  <si>
    <t>40+</t>
  </si>
  <si>
    <t>People</t>
  </si>
  <si>
    <t>Projects</t>
  </si>
  <si>
    <t>Journal</t>
  </si>
  <si>
    <t>Scriptures</t>
  </si>
  <si>
    <t>This Workbook is configured for:</t>
  </si>
  <si>
    <t>This Workbook was configured by:</t>
  </si>
  <si>
    <t>Workbook Configuration Date:</t>
  </si>
  <si>
    <t>KPJ Nel</t>
  </si>
  <si>
    <t>(Gebaseer op die boek van Rick Warren)</t>
  </si>
  <si>
    <t>DOELGERIGTE LEWE     :</t>
  </si>
  <si>
    <t xml:space="preserve">     STUDIE WERKBOEK</t>
  </si>
  <si>
    <t>Hierdie  werkboek is die eiendom van:</t>
  </si>
  <si>
    <t>knkn</t>
  </si>
  <si>
    <t>'n Reis van 'n duisend myl begin met die eerste tree.</t>
  </si>
  <si>
    <t>000</t>
  </si>
  <si>
    <t>00</t>
  </si>
  <si>
    <t>Wat wil ek bereik deur middel van hierdie werkboek ?</t>
  </si>
  <si>
    <t>Ek is vasbeslote om die studie te voltooi</t>
  </si>
  <si>
    <t>Ek sal nog besluit vorentoe</t>
  </si>
  <si>
    <t>Ek is bloot nuuskierig</t>
  </si>
  <si>
    <t>Ek het nie nou tyd nie</t>
  </si>
  <si>
    <t>Ek stel nie werklik belang nie</t>
  </si>
  <si>
    <t>MY ONDERNEMING / BEHOEFTE:</t>
  </si>
  <si>
    <t>PURPOSE DRIVEN LIFE</t>
  </si>
  <si>
    <t xml:space="preserve">       STUDY WORKBOOK</t>
  </si>
  <si>
    <t>(Based on the book of Rick Warren)</t>
  </si>
  <si>
    <t>This workbook is the property of:</t>
  </si>
  <si>
    <t>A journey of a thousand miles begins with the first step</t>
  </si>
  <si>
    <t>The purpose of this workbook is to coach pilgrims on their journey through the book.</t>
  </si>
  <si>
    <t>Die doel van die werkboek is om pelgrims te begelei op hulle reis deur die boek.</t>
  </si>
  <si>
    <t>What do I want to achieve through this workbook?</t>
  </si>
  <si>
    <t>MY COMMITMENT/ NEED:</t>
  </si>
  <si>
    <t>I am determined to complete this study</t>
  </si>
  <si>
    <t>I'll decide a little later</t>
  </si>
  <si>
    <t>I an just curious</t>
  </si>
  <si>
    <t>I do not have the time now</t>
  </si>
  <si>
    <t>I am not really interested.</t>
  </si>
  <si>
    <t>Baie dankie vir jou eerlikheid. Kom terug as jy gereed is daarvoor.</t>
  </si>
  <si>
    <t>Hieronder volg 'n paar basiese instruksies:</t>
  </si>
  <si>
    <t>Thanks for your honesty. Please do come back when you are ready for it.</t>
  </si>
  <si>
    <t>Below you'll find a number of instructions:</t>
  </si>
  <si>
    <t>7.5. Die werkboek sal jou vordering volg en 'n rekord hou van insigte wat jy neerskrywe</t>
  </si>
  <si>
    <t>7.5. The workbook will follow your progress and keep record of the insights that you type in.</t>
  </si>
  <si>
    <t>7.10.Voor jy begin - maak asb 'n kopie van die werkboek en bêre dit onder 'n nuwe naam sodat jy altyd nog 'n oorspronklike weergawe beskikbaar sal hê.</t>
  </si>
  <si>
    <t>7.7. Jy is welkom om hierdie werkboek aan soveel mense te stuur as wat jy wil. Dit is ook bedoel om handig te pas te kom as  groepe dit wil bestudeer.</t>
  </si>
  <si>
    <t>7.7. You are welcome to send this workbook to as many persons as you like. The workbook is also designed so that it can be studied by groups.</t>
  </si>
  <si>
    <t>7.8. If you want to partake in the translation of the workbook in another language, please contact Karel Nel (karelnel@mweb.co.za) so that you may have the key to the Inputs page.</t>
  </si>
  <si>
    <t>7.8.Indien jy wil deelneem aan die vertaling van die werkboek in 'n ander taal, kontak asb Karel Nel (karelnel@mweb.co.za) sodat jy die sleutel kan kry vir die ontsluiting van die Insettebladsy.</t>
  </si>
  <si>
    <t>7.10 Before you start - please make a copy of the workbook and save it under a new name so that you'll always have access to an unused copy.</t>
  </si>
  <si>
    <t>JA</t>
  </si>
  <si>
    <t>NEE</t>
  </si>
  <si>
    <t>YES</t>
  </si>
  <si>
    <t>NO</t>
  </si>
  <si>
    <t>Om voort te gaan plaas 'n "X" in die gepaste spasie</t>
  </si>
  <si>
    <t>To continue, place an "X" in the applicable space.</t>
  </si>
  <si>
    <t>INHOUDSOPGAWE</t>
  </si>
  <si>
    <t>CONTENTS</t>
  </si>
  <si>
    <t>00 Contents</t>
  </si>
  <si>
    <t>00 Inhoudsopgawe</t>
  </si>
  <si>
    <t>000 Front Page &amp; Instructions</t>
  </si>
  <si>
    <t>000 Voorblad &amp; Instruksies</t>
  </si>
  <si>
    <t>01 Alles begin met God</t>
  </si>
  <si>
    <t>02 Jy is geen ongeluk nie</t>
  </si>
  <si>
    <t>03 Wat is die dryfkrag in jou lewe?</t>
  </si>
  <si>
    <t>04 Gemaak om vir ewig te hou</t>
  </si>
  <si>
    <t>05 Sien die lewe uit God se perspektief</t>
  </si>
  <si>
    <t>06 Die lewe is 'n tydelike opdrag</t>
  </si>
  <si>
    <t>07 Die rede vir alles</t>
  </si>
  <si>
    <t>08 Vir God se behae beplan</t>
  </si>
  <si>
    <t>09 Wat laat God glimlag?</t>
  </si>
  <si>
    <t>10 Die hart van aanbidding</t>
  </si>
  <si>
    <t>11 Word beste vriende met God</t>
  </si>
  <si>
    <t>12 Ontwikkel jou vriendskap met God</t>
  </si>
  <si>
    <t>13 Aanbidding wat God behaag</t>
  </si>
  <si>
    <t>14. Wanneer God afsydig lyk</t>
  </si>
  <si>
    <t>15. Vir God se familie geskep</t>
  </si>
  <si>
    <t>16 Wat die meeste saakmaak</t>
  </si>
  <si>
    <t>17 'n Plek om te behoort</t>
  </si>
  <si>
    <t>18 Ervaar die lewe saam</t>
  </si>
  <si>
    <t>19 Bou gemeenskaplikheid</t>
  </si>
  <si>
    <t>20 Herstel stukkende gemeenskap</t>
  </si>
  <si>
    <t>21 Beskerm jou kerk</t>
  </si>
  <si>
    <t>Om die beste uit die lewe te haal is daar twee waarhede wat ons nie moet vergeet nie. Wat is dit?</t>
  </si>
  <si>
    <t>1. Dat die lewe in vergelyking met die ewigheid kort is 2) Dat die aarde  net 'n tydelike woonplek is.</t>
  </si>
  <si>
    <t>Watter woorde gebruik die Bybel om ons kort verblyf op die aarde te beskrywe?</t>
  </si>
  <si>
    <t>Vreemdeling, pelgrim, besoeker, reisiger.</t>
  </si>
  <si>
    <t>Waar lê ons identiteit en watter invloed het dit op ons as ons dit besef?</t>
  </si>
  <si>
    <t>Ons identiteit is in die ewigheid en as ons dit besef gaan ons nie  meer probeer om alles te hê nie.</t>
  </si>
  <si>
    <t>Wat is geestelike owerspel?</t>
  </si>
  <si>
    <t>Wanneer ons met die wêreld se versoekings flankeer.</t>
  </si>
  <si>
    <t>Wat gebeur sodat ons nie te geheg raak aan hierdie wêreld nie?</t>
  </si>
  <si>
    <t>God laat toe dat ons baie ongedurigheid en ontevredenheid in die lewe ervaar - verlange wat nooit aan die kant van die ewigheid vervul salword nie.</t>
  </si>
  <si>
    <t>Wat is 'n oorvloedige lewe?</t>
  </si>
  <si>
    <t>n Oorvloedige lewe  is nie stoflike welvaart of sukses nie. Dit het niks te doene met stoflike oorvloed nie, en getrouheid aan God waarborg nie sukses in 'n loopbaan of selfs 'n bediening nie.Moet nooit op 'n tydelike kroon konsentreer nie.</t>
  </si>
  <si>
    <t>Wie is in God se oë geloofshelde?</t>
  </si>
  <si>
    <t>Geloofshelde is nie die wat welvaart , sukses en mag in die lewe verkry nie, maar die mense wat hierdie lewe as 'n tyelike opdrag beskou en Hom getrou dien omdat hulle 'n beloning in die ewigheid verwag.</t>
  </si>
  <si>
    <t>Wat sal ons gewaarwording tov die aardse dinge wees as ons in die hemel kom?</t>
  </si>
  <si>
    <t>Ons sal wonder hoekom het ons gereken dat tydelike dinge so belangrik was en waarom ons soveel tyd , energie en kommer daarop gemors.</t>
  </si>
  <si>
    <t>Wat help ons as die lewe vir ons moeilik raak?</t>
  </si>
  <si>
    <t>Dit help as ons onthou dat ons nie hier op aarde tuis is nie, en dat ons eers na ons dood  werklik huistoe gaan.</t>
  </si>
  <si>
    <t>Die tydelikheid van aardse dinge.</t>
  </si>
  <si>
    <t>Wat is die einddoel van die heelal? (Rom 11:36)</t>
  </si>
  <si>
    <t>Die einddoel van die heelal is om die  heerlikheid (glorie) van God duidelik te maak. Dit is die rede vir alles wat bestaan.</t>
  </si>
  <si>
    <t>Dit is Wie God is. Dit is die wese van Sy aard, die gewig van Sy belangrikheid, die skittering van Sy luister, die demonstrasie van Sy krag en die atmosfeer van Sy teenwoordigheid. Dis die uitdrukking van Sy goedheid en al Sy ander intrinsieke, ewige  hoedanighede.</t>
  </si>
  <si>
    <t>Wat is God se heerlikheid? (Op 18:1; Op 21:23)</t>
  </si>
  <si>
    <t>Alles wat God geskep het weerspieel Sy heerlikheid op een of ander  manier.</t>
  </si>
  <si>
    <t>Waar is God se heerlikheid? (Ps 19:2;Op 21:23; Heb 1:3)</t>
  </si>
  <si>
    <t>Waarin sien ons God se heerlikheid die beste? (Joh 1:14)</t>
  </si>
  <si>
    <t>Ons sien God se heerlikheid die beste inJesus Christus. Hy, die Lig van die wêreld, belig God se glorie. Jesus het aarde toe gekom sodat ons God se heerlikheid heeltemal kan verstaan.</t>
  </si>
  <si>
    <t>Om tot God se eer te leef.</t>
  </si>
  <si>
    <t>Wat is die grootste prestasie wat ons in ons lewens kan bereik? (op 4:11)</t>
  </si>
  <si>
    <t>Wanneer verheerlik enigietsin die skepping vir God? (Op 4:11)</t>
  </si>
  <si>
    <t>Wanneer dit sy doel vervul.</t>
  </si>
  <si>
    <t>Noem 5 maniere waarop jy God kan verheerlik? (Rom 16:3; Fil 1:11; 1 Pet 4:10-11; 2 Kor 4:15)</t>
  </si>
  <si>
    <t>1. Deur Hom te aanbid 2. Deur soos Christus te word 3. Deur ander gelowiges lief te hê 4. Deur ander met ons gawes te dien 5. Deur ander van Hom te vertel.</t>
  </si>
  <si>
    <t>Wat is aanbidding?</t>
  </si>
  <si>
    <t>Anbidding is  'n lewensstyl van 'n behae in God, liefde vir Hom, en om ons aan Homte gee sodat ons vir Sy doeleindes gebruikkan word.</t>
  </si>
  <si>
    <t>Wat moet ek doen om die ewige lewe te be-erwe?</t>
  </si>
  <si>
    <t>1. Glo dat God jou liefhet en vir Sy doel gemaakhet 2. Glo dat jy geen toeval is nie 3. Glo dat jy gemaakis om vir altyd te lewe 4. Glo dat God jou gekies het om 'n verhouding met Jesus te hê, Jesus wat aan die kruis vir jou gesterf het 5. Glo dat God jou vergewe.</t>
  </si>
  <si>
    <t>Wat is die belangrikste konsep in hierdie hoofstuk?</t>
  </si>
  <si>
    <t>Die heerlikheid van God.</t>
  </si>
  <si>
    <t>Waar kan ek in my daaglikse roetine meer van God se heerlikheid  bewus word?</t>
  </si>
  <si>
    <t>Wat het God as riglyn gebruik toe Hy jou geskep het?</t>
  </si>
  <si>
    <t>Hy het presies beplan hoe jy Hom moet dien, en toe het Hy jou vir daardie take gevorm. Jy is wat jy is  omdat jy vir 'n bepaalde bediening gemaak is.</t>
  </si>
  <si>
    <t>Wat kan ons sê van die dinge wat in ons lewens gebeur?</t>
  </si>
  <si>
    <t>Niks wat in ons lewens gebeur is onbeduidend nie. God gebruik alles om jou vir jou bediening aan ander mense te vorm, en vir jou diens aan Hom.</t>
  </si>
  <si>
    <t>God rus ons met 5 tipes eienskappe of gawes toe vir diens. Wat is dit?</t>
  </si>
  <si>
    <t>1. Sielsgawes 2. Hart 3. Aanleg 4. Persoonlikheid 5. Ervaring (SHAPE)</t>
  </si>
  <si>
    <t>Wat is sielsgawes of genadegawes? (Ef 4:7; 1 Kor12:11)</t>
  </si>
  <si>
    <t>Dit is spesiale vermoëns wat God net aan gelowiges gee sodat hulle Hom kan dien.</t>
  </si>
  <si>
    <t>Hoekom het God aan jou  genadegawes gegee?</t>
  </si>
  <si>
    <t>Jy het jou sielsgawes nie vir jou eie voordeel gekry nie, maar vir ander mense se voordeel.</t>
  </si>
  <si>
    <t>Wat beskrywe die Bybel wanneer dit die begrip "hart" gebruik?</t>
  </si>
  <si>
    <t>Hart beskrywe ons begeertes,hoop, belangstellings, ambisies, drome en emosies. Dis die bronvan al onsmotiverings - wat ons die heel graagste doen en waarvoor ons die meeste omgee.</t>
  </si>
  <si>
    <t>Wat behoort ons met ons belangstellings en passies te doen?</t>
  </si>
  <si>
    <t>Jy moet jou belangstellings nie ignoreer nie. Dink aan hoe hulle vir God se glorie ingespan kan word.</t>
  </si>
  <si>
    <t>Noem  2 dinge wat die gevolg is as ons God met passie dien?</t>
  </si>
  <si>
    <t>1. Geesdrif 2. Doeltreffendheid</t>
  </si>
  <si>
    <t>Wat is die probleem met 'n lekker lewe in teenstelling met 'n betekenisvolle lewe?</t>
  </si>
  <si>
    <t>Hoe sou jy die hoofstuk in 'n paar woorde opsom?</t>
  </si>
  <si>
    <t>Pasgemaak vir God se diens</t>
  </si>
  <si>
    <t>n Lekker lewe is nie goed genoeg nie, en op die ou einde bevredig dit nie. Reik eerder uit na die beter lewe deur God so te dien dat dit jou hartsbegeerte uitdruk.</t>
  </si>
  <si>
    <t>Argitekte, bakkery, balseming, bstursvermoë, boerdery, bootbou, borduurwerk, filosofie, gravering, houtwerk, kleremakery, kuns, leierskap, lekkergoed maak, messelwerk, musiek, naadlwerk,onderwys, ontwerp, plant, redevoering, seilvaart , skilderkuns, skryf, soldaat wees, tuinmaak, uitvindery, werkope, visvang, wapenvervaardiging.</t>
  </si>
  <si>
    <t>Hoekan iemand sy sakevernuf aanwend tot eer van God?</t>
  </si>
  <si>
    <t>Gee God krediet vir die vermoë en gebruik jou onderneming om andere se behoeftes te bevredig en jou geloof met ongelowiges te deel. Gee 'n tiende van die wins aan God as 'n aanbiddingsdaad. Wees 'n Koninkrykbouer eerder as 'n weeldebouer.</t>
  </si>
  <si>
    <t>Waarop dui die gawes en talente wat ons het?</t>
  </si>
  <si>
    <t>Die vermoëns wat ons het is 'n goeie aanduiding van wat God wil hê onsmoet met ons lewens doen. Dis leidrade om jou te vertel wat God van jou wil hê.</t>
  </si>
  <si>
    <t>Noem 'n paar dinge wat vir die Here by 'n groot kerk gedoen kan word.</t>
  </si>
  <si>
    <t>Maak kare reg, onderhandel die beste transaksies vir kerk aankope; doen tuin-uitleg; organiseer liassering;ntwerp kuns,programme en geboue;bied gesondheidsorg; berei maaltye; komponeer liedere; gee musiekonderrig; Skryf toelaagvoorstelle; rig spanne af; doennavorsing vir preke; vertaalpreke.</t>
  </si>
  <si>
    <t>Noem sommige van die verskeidenheid van mensetipes wat God gemaak het.</t>
  </si>
  <si>
    <t>Ekstroverte; Introverte; Roetine mense; mense wat van rondspring hou; Denkers; gevoelsmense; Vurige mense; driftige mense; Melancholiese mense</t>
  </si>
  <si>
    <t>Watter tipe ervarings uit ons lewe kan ons iets uit leer?</t>
  </si>
  <si>
    <t>Gesinservarings; Opvoedingservarings; Beroepservarings; Geestelike ervarings; Bedieingservarings; Pynlike ervarings.</t>
  </si>
  <si>
    <t>Noem 'n paar voorbeelde van beroepe wat tot eer van God gebruik kan word.</t>
  </si>
  <si>
    <t>Watter nut het pynlike ervarings?</t>
  </si>
  <si>
    <t>God gebruik pynlike ervarings die meeste om jou op jou bediening voor te berei.</t>
  </si>
  <si>
    <t>Watter ervarings wil God by uitstek gebruik en wat moet ons daarmee doen?</t>
  </si>
  <si>
    <t>Die ervarings wat jy in jou lewe diemeeste verwens of berou, die wat jy eerer wil wegsteek en vergeet is die wat God wil gebruik om ander te help. Asjy wilhê God moet hulle gebruik moet jy hulle deel.</t>
  </si>
  <si>
    <t>Wat moet jy met jou pyn doen?</t>
  </si>
  <si>
    <t>Jy moet nie jou pyn mors nie. Gebruik dit om ander mensete help.</t>
  </si>
  <si>
    <t>Aangelê vir God se werk.</t>
  </si>
  <si>
    <t>Bedieningsidentifikasie en ontwikkeling</t>
  </si>
  <si>
    <t>Wat gebeur as jy God probeer dien op maniere waarvoor jy nie aangelê is nie?</t>
  </si>
  <si>
    <t>1. Jy raak gefrustreerd 2. Jykry net beperkte resultate 3. Dit mors jou tyd, talent en energie.</t>
  </si>
  <si>
    <t>Wat is die beste manier om jou gawes te ontdek en hoe word dit bevestig?</t>
  </si>
  <si>
    <t>Jy begin dien en toets verskillene bedienings uit,en dan ontdek jy jou talente. Gawes en natuurlike talente word altyd deur ander mense bevestig.</t>
  </si>
  <si>
    <t>Wanneer jy by 'n bediening betrokke raak.</t>
  </si>
  <si>
    <t>Wanneer ontdek jy jou talente?</t>
  </si>
  <si>
    <t>Wat bedoel die skrywer met 'n lewensoorsig-afsondering naweek?</t>
  </si>
  <si>
    <t>Dis 'n naweek wat jy stilstaan en kyk hoe god in die belangrikke oomblikke van jou lewe gewerk het. Dan dink jy na  oor oe Hy die lesse wil gebruik om ander mense te help.</t>
  </si>
  <si>
    <t>Wat gebeur as ons ons bediening verder strek as waarvoor God ons ontwerp het?</t>
  </si>
  <si>
    <t>Dan voel ons dit as stres aan.</t>
  </si>
  <si>
    <t>As jou bediening jou nie meer vreugde gee nie wat kan die probleem wees?</t>
  </si>
  <si>
    <t>1. Ons vergelyk ons bediening dan dalk met ander mense s'n 2.Jy probeer jou bediening by ander mense se verwagtinge laat aanpas.</t>
  </si>
  <si>
    <t>Hoe tree mense wat jou bediening nie verstaan nie baiekeer op en wat moet jy daaromtrent doen?</t>
  </si>
  <si>
    <t>Hulle sal jou kritiseer en wil sorg dat jy inval by wat hulle reken jy behoort te doen. Ignoreer hulle.</t>
  </si>
  <si>
    <t>Wat gebeur as jy nie gebruik wat jy het nie?</t>
  </si>
  <si>
    <t>Jy gaan dit verloor.</t>
  </si>
  <si>
    <t>Kan mens jou gawes verbeter en indien wel , hoe?</t>
  </si>
  <si>
    <t>Ja. Deur dit oefen.</t>
  </si>
  <si>
    <t>Hoe kan mens die hoofstuk opsom in 'n enkele konsep?</t>
  </si>
  <si>
    <t>Dienskneg wees.</t>
  </si>
  <si>
    <t>Hoe dien mens God en hoe bepaal God geestelikheid?</t>
  </si>
  <si>
    <t>Ons dien God deur ander te dien. God bepaal hoe groot jy is deur hoeveel mense jy dien, nie hoeveel jou dien nie.</t>
  </si>
  <si>
    <t>Wat gebeur as jy nie 'n dienaarshart het nie?</t>
  </si>
  <si>
    <t>Sonder 'n dienaar se hart gaan jy in die versoeking kom omjou wese vir persoonlike gewin te misbruik</t>
  </si>
  <si>
    <t>Noem 6 dinge waaraan jy 'n dienaar sal ken.</t>
  </si>
  <si>
    <t>1. Hulle stel hulleself vir diens beskikbaar 2. Hulle skenk aandag aan behoeftes 3.Hulle doen hulle beste met wat hulle het.4. Hulle doen elke taak met ewe veel toewyding 5.Hulle bly hul bediening getrou 6. Hulle bly op die agtergrond.</t>
  </si>
  <si>
    <t>Wanneer is jy 'n ware dienaar?</t>
  </si>
  <si>
    <t>Jy is nie 'n ware dienaar as jy net dien wanneer dit vir jou gerieflik is nie. Ware dienaars doen wat nodig is, alis dit ongerieflik.</t>
  </si>
  <si>
    <t>As jy 'n dienaar is,wat is jou posisie tov jou rooster?</t>
  </si>
  <si>
    <t>Dan verbeur jy jou reg om jou rooster te beheer en dat jy God toelaat om dit te onderbreek wanneer Hy wil.</t>
  </si>
  <si>
    <t>Hoe kan jy begin om 'n dienaar te wees?</t>
  </si>
  <si>
    <t>Jy kan begin deur jou oë oop te hou vir klein takies wat niemand anders wil doen nie. Doen die dingetjies asof dit sommer  groot dinge is, want God hou dop.</t>
  </si>
  <si>
    <t>Wat verhinder baie mense om te dien?</t>
  </si>
  <si>
    <t>Omdat hulle reken dat hullenie goed genoeg vir diens is nie. Dis 'n leuen.</t>
  </si>
  <si>
    <t>Wat moet ons houding teenoor alledaagse takies wees?</t>
  </si>
  <si>
    <t>Jy gaan nooit in die lewe so belangrik word dat jy nie met nietige takies kan uithelp nie.God gaan jou nooit van die alledaagse verskoon nie.</t>
  </si>
  <si>
    <t>Waar funksioneer ware dienaars diebeste?</t>
  </si>
  <si>
    <t>Dienaars hemel hulleself nie op of sorg dat almal hulle raaksien nie.</t>
  </si>
  <si>
    <t>Waaruit kan ons bepaal wat God oor die lewe sê?</t>
  </si>
  <si>
    <t>Uit die Woord van God, die Bybel.</t>
  </si>
  <si>
    <t>Die Bybel verduidelik waarom ons leef, hoe die lewe werk, wat om te vermy en wat om in die toekoms te verwag.</t>
  </si>
  <si>
    <t>Moderne sielkunde, suksesmotivering, inspirerende verhale (Rolmodelle?)</t>
  </si>
  <si>
    <t>Waarin ontdek jy jou identiteit en doel?</t>
  </si>
  <si>
    <t>Deur 'n verhouding met Jesus Christus.</t>
  </si>
  <si>
    <t>Wanneer het God jou lewensdoel bepaal?</t>
  </si>
  <si>
    <t>Voor jy verwek is.</t>
  </si>
  <si>
    <t>Hoe sal jy die inhoud van die hoofstuk in 'n paar woorde opsom?</t>
  </si>
  <si>
    <t>Ons verstaan ons lewensdoel alleen deur God se openbaring.</t>
  </si>
  <si>
    <t>Noem 'n paar onbetroubare bronne waarin mense soms hulle lewensdoel soek.</t>
  </si>
  <si>
    <t>Hoe lyk God se ideale verhouding met ons?</t>
  </si>
  <si>
    <t>Geen rituele, seremonies of godsdiens nie maar net 'n eenvoudige, liefderyke  verhouding tussen God en ons.</t>
  </si>
  <si>
    <t>Hoe is ons verhouding met God  verander deur Jesus se  kruisdood?</t>
  </si>
  <si>
    <t>Ons het nou restreekse toegang tot God die Vader.</t>
  </si>
  <si>
    <t>Hoe noem Jesus Sy ware dissipels (Joh 3:29)</t>
  </si>
  <si>
    <t>Sy vriende.</t>
  </si>
  <si>
    <t>Hoekom het God die nasies gemaak volgens Hand 17:24,27?</t>
  </si>
  <si>
    <t>Om Hom te soek.</t>
  </si>
  <si>
    <t>Wat is "Tyd met God"?</t>
  </si>
  <si>
    <t>Alles wat jy doenkan "tyd met God" wees, as Hy genooi word om 'n deel daarvan te wees, en jy van Sy teenwoordigheid bewus bly.</t>
  </si>
  <si>
    <t>Wat is die sleutel tot vriendskap met God?</t>
  </si>
  <si>
    <t>7.2. You must work through the from the beginning and pages will be unlocked as you progress</t>
  </si>
  <si>
    <t>7.2. Die werkboek moet van voor af deurgewerk word en bladsye sal oopgesluit word soos jy vorder</t>
  </si>
  <si>
    <t>7.3. You must fill in your answers in the yellow blocks. The light green blocks allow you to choose an answer from a predetermined list</t>
  </si>
  <si>
    <t>7.3. Die geel blokkies is bedoel vir jou om in te vul. Die liggroen blokkies laat jou toe om 'n antwoord uit 'n lysie te kies.</t>
  </si>
  <si>
    <t xml:space="preserve">7.4 Dink asseblief oor elke vraag en beantwoord dit in jou eie woorde. Wanneer jy die laaste vraag beantwoord het sal die modelantwoorde verskyn en dan kan jy jou antwoorde daarteenoor nagaan. Gee vir jouself 'n 1 as jy voel dat jou antwoord grootliks reg is en 'n 0 as jou antwoord nie korrek is nie. </t>
  </si>
  <si>
    <t>7.4 Please think about every question and answer them in your own words. As soon as you have completed the last answer a set of model answers will appear and you can mark your answers against them. Give yourself a 1 if your answer is correct and a 0 if your answer is not the correct one.</t>
  </si>
  <si>
    <t>7.6. Die werkboek sal jou help om praktiese projekte wat spruit uit die studie aan te pak. Jy kan ook elke bladsy van die werkboek uitdruk om as 'n geskrewe rekord te bewaar en weer later te bestudeer.</t>
  </si>
  <si>
    <t>7.6. The workbook will help you to embark on practical projects that flow from the study. You may alsoprint out each page of the workbook to keep it as a written record which can be  reviewed regularly.</t>
  </si>
  <si>
    <t>7.9.Maak asseblief seker dat jy aan die einde van die studie die bladsy oor jou getuienis volledig invul. Die bladsy sal jou help  om jou lewensdoel uit te kristalliseer.Geniet die reis!</t>
  </si>
  <si>
    <t>7.9. Please ensure that at the end of the study you complete the page regarding your testimony. It will help you to crystallise your life's purpose. Enjoy your journey!</t>
  </si>
  <si>
    <t>7.1 Hierdie werkboek sal jou ondersteun soos jy deur "Die Doelgerigte Lewe" boek werk. Dit is 'n avontuur om dit te voltooi en dit bevat baie verrassings!</t>
  </si>
  <si>
    <t>7.1 This workbook will support you as  you work through the book "The Purpose Driven Life".  It is an adventure to complete the book and it contains many surprises!</t>
  </si>
  <si>
    <t>Wat dink jy dryf die meeste mense se lewens aan ? Wat was tot dusver die dryfkrag van jou lewe?</t>
  </si>
  <si>
    <t>Hoe kan ek myself - ondanks al die reklame om my - herhinner dat dit eintlik daarom gaan om vir God te leef, en nie vir myself nie?</t>
  </si>
  <si>
    <t>Ek weet dat God  my uniek geskep het, maar watter dele van my persoonlikheid, agtergrond en liggaamlike voorkoms sukkel ek nog om te aanvaar?</t>
  </si>
  <si>
    <t>Where should one start looking when you want to discover your life's purpose?</t>
  </si>
  <si>
    <t>If you want to know  why you were placed on this planet, you must begin with God.</t>
  </si>
  <si>
    <t>As jy wil weet hoekom jy op hierdie planeet geplaas is moet jy  by God begin.</t>
  </si>
  <si>
    <t>Why can't one see the purpose of your life by  looing into yourself?</t>
  </si>
  <si>
    <t>1. Wat het jy met My Seun Jesus Christus gedoen? 2. Wat het jy gedoen met wat Ek jou gegee het?</t>
  </si>
  <si>
    <t>Life's driving force.</t>
  </si>
  <si>
    <t>The heart of worship is surrender.</t>
  </si>
  <si>
    <t>What is  surrender to God?</t>
  </si>
  <si>
    <t>Surrendering to God is the heart of worship. It is the natural response to God's amazing love and mercy.</t>
  </si>
  <si>
    <t>What is true worship?</t>
  </si>
  <si>
    <t>True worship - bringing God pleasure - happens when you give yourself completely to God.</t>
  </si>
  <si>
    <t>How do you overcome fear that is a hindrance to to worship?</t>
  </si>
  <si>
    <t>Hoe beter mens besef hoeveel God jou liefhet, hoe makliker word jou oorgawe.</t>
  </si>
  <si>
    <t>The more you realise how much God loves you, the easier surrender becomes.</t>
  </si>
  <si>
    <t>Hy sê Hy het jou lief; Hy sien jou altyd; Hy bemoei Hom met elke besonderheid van jou lewe; Hy gee jou die vermoë om plesier te geniet; Hy het goeie planne vir jou lewe; Hy vergewe jou; Hy is liefderik en geduldig met jou.</t>
  </si>
  <si>
    <t>He says that He loves you; You're never out of His sight; He cares about every detail in your life; He gave you the capacity to enjoy all kinds of peasure; He has good plans for your life; He forgives you; He is lovingly patient with you.</t>
  </si>
  <si>
    <t>How do you know that God loves you? (Ps 145:9; Ps 139:3; Mt 10:30; 1 Tim 6:17b; Jer 29:11; Ps 86:5; Ps 145:8)</t>
  </si>
  <si>
    <t>Hoe weet jy dat God jou liefhet? (Ps 145:9; Ps 139:3; Mt 10:30; 1 Tim 6:17b; Jer 29:11; Ps 86:5; Ps 145:8)</t>
  </si>
  <si>
    <t>How does pride form a barrier to our  total surrender?</t>
  </si>
  <si>
    <t>We don't want to admit that we are just creatures and not in charge of everything. That desire - to have complete control - is the cause of  so much stress in our lives.</t>
  </si>
  <si>
    <t>How will you know that you have surrendered?</t>
  </si>
  <si>
    <t>Wanneer jy God vertrou om dinge te laat werk, eerder dat jy probeer om mense te manipuleer,jou agenda af te dwing, en die situasie te beheer. Verhoudings is die beste bewys of 'n hart oorgegee is. As jy oorgegee het, druk jy ander mense nie uit nie, dring jy nie op jou regte aan nie,en is jy nie selfsugtig nie.</t>
  </si>
  <si>
    <t>You know you're surrendered to God when you rely on God to work things out instead of trying to manipulate others, fore your agenda,and control the situation. You also know you're surrendered when you don't react to criticism and rush to defend yourself. Surrendered hearts show up best in relationships. You don't edge others out, you don't demand your rights, and you arn't self-serving when you are surrendered.</t>
  </si>
  <si>
    <t>What is the blessing of surrender?</t>
  </si>
  <si>
    <t>Peace, freedom and power.</t>
  </si>
  <si>
    <t>What is the biggest hindrance to God's blessing in our lives?</t>
  </si>
  <si>
    <t>What does often happen after a decision of surrender?</t>
  </si>
  <si>
    <t>How will you summarise the whole chapter in one concept?</t>
  </si>
  <si>
    <t>You yourself - your self-will, stbborn pride and personal ambition.</t>
  </si>
  <si>
    <t>The decision ma be tested</t>
  </si>
  <si>
    <t>Surrender.</t>
  </si>
  <si>
    <t>Ons besef dat God alles vir 'n goeie doel in ons lewens gebruik en ons nie meer kwaad vir God is oor ons voorkoms,agtergrond, onbeantwoorde gebede,vorige seerplekke en ander dinge nie.</t>
  </si>
  <si>
    <t>Hoe moet jy maak as jy 'n meer innige verbintenis met God  wil hê?</t>
  </si>
  <si>
    <t>Jy moet leer om jou gevoelens eerlik met Hom te deel, Hom te vertrou wanneer Hy jou vra om iets te doen, om te gee vir die dinge waarvoor Hy omgee,en Sy vriendskap bo alles te wil hê.</t>
  </si>
  <si>
    <t>Wat is die diepste vlak van aanbidding?</t>
  </si>
  <si>
    <t>Die diepste vlak van aanbidding is wanneer ons God ondanks pyn steeds prys, Goed tydens 'n beproewing bedank, Hom vertrou wanneer ons in versoeking kom, oorgee terwyl ons ly en Hom liefhet wanneer Hy afsydig lyk.</t>
  </si>
  <si>
    <t>Gee 4 ander name vir die tyd wat dit lyk of God afwesig is.</t>
  </si>
  <si>
    <t>Die donker nag van die siel; Bediening van afwesigheid; Bediening van die nag; Winter van die hart.</t>
  </si>
  <si>
    <t>Hoe kwes ons God se gees en demp die broederskap?</t>
  </si>
  <si>
    <t>Deur ongehoorsaamheid, botsing met ander mense, inmengery, vriendskap met die wêreld en ander sondes.</t>
  </si>
  <si>
    <t>Watse toets is daarin as God soms Sy aangesig vir Sy kinders verberg?</t>
  </si>
  <si>
    <t>Dit toets ons geloof - gaan ons God steeds liefhê, vertrou, gehoorsaam en aanbid, al voel jy Sy teenwoordigheid gladnie, en al is daar geen  sigbare bewys van  Sy werk in jou lewe nie.</t>
  </si>
  <si>
    <t>Wanneer is God by ons teenwoordig?</t>
  </si>
  <si>
    <t>God is altyd teenwoordig, selfs wanneer ons nie van Hom bewus is nie, en Sy teenwoordigheid  is te diep om aan blote emosies te meet,</t>
  </si>
  <si>
    <t>Wat is belangriker as die gevoel van God se teenwoordigheid?</t>
  </si>
  <si>
    <t>Noem 4 dinge wat jy kan doen as jy voel God is vêr.</t>
  </si>
  <si>
    <t>1. Vertel God presies hoe jy voel  2. Konsentreer op Wie God is - op Sy onveranderlike aard 3. Vertrou dat God Sy beloftes sal nakom 4.Onthou wat God reeds vir jou gedoen het.</t>
  </si>
  <si>
    <t>Waarvoor het Job God geprys?</t>
  </si>
  <si>
    <t>1.Dat Hy liefderyk en sorgsaam is 2. Dat Hy tot alles in staat is 3. Dat Hy die besonderhede van my lewe dophou 4. Dat Hy in beheer is 5. Dat Hy 'n plan vir my lewe het 6. Dat Hy my sal red.</t>
  </si>
  <si>
    <t>Wat is die belangrikste ding waarvoor ons God kan prys?</t>
  </si>
  <si>
    <t>Die grootste rede vir aanbidding is dat God se Seun vir ons gesterf het.</t>
  </si>
  <si>
    <t>Dat ons Hom vertrou. Geloof behaag God, nie gevoelens nie.</t>
  </si>
  <si>
    <t>Hoe kan ek op God se teenwoordigheid bly konsentreer, veral wanneer dit voel of Hy afsydig is?</t>
  </si>
  <si>
    <t>God is by my al voel dit nie so nie.</t>
  </si>
  <si>
    <t>In watter area van ons lewens lê God se tweede doel van ons lewens?</t>
  </si>
  <si>
    <t>In die area van verhoudings met ander mense.</t>
  </si>
  <si>
    <t>Wat is een van die dinge wat met ons gebeur wanneer ons in God glo?</t>
  </si>
  <si>
    <t>Wanneer ons in God glo word God ons Vader, ons word Sy kinders en die kerk word ons geestelike familie..</t>
  </si>
  <si>
    <t>Wat is die  voorwaarde om deel te word van God se familie?</t>
  </si>
  <si>
    <t>n Mens moet glo in Jesus Christus.</t>
  </si>
  <si>
    <t>Wat is die verskil tussen  aardse en geestelike familieverwantskappe?</t>
  </si>
  <si>
    <t>Aardse verwantskap is tydelik en broos - geestelike verwantskap is veel hegter en dis ewig.</t>
  </si>
  <si>
    <t>Wat is die erfenis wat God vir die gelowiges bestem het?</t>
  </si>
  <si>
    <t>1. Ons gaan ewig met God wees 2. Ons gaan volkome soos Christus word 3. Ons gaan van alle pyn, ellende en dood verllos word 4. Ons gaan beloon word en posisies van diens kry 5. Ons gaan in God se heerlikheid deel.</t>
  </si>
  <si>
    <t>Hoe is jou ewige erfenis?</t>
  </si>
  <si>
    <t>Dis onskatbaar, suiwer, permanent en beskerm.</t>
  </si>
  <si>
    <t>Hoekom plaas die Here Jesus in Sy groot opdrag dieselfde belangrikheid op die doop as op die verkondiging van die Goeie Nuus?</t>
  </si>
  <si>
    <t>Die doop simboliseer jou deelname aan die gemeenskap van God se  ewige familie.</t>
  </si>
  <si>
    <t>Noem 'n paar betekenisse van die doop.</t>
  </si>
  <si>
    <t>1. Dit verklaar jou geloof 2.Maak jou deel van Christus se begrafnis en opstanding 3. Simboliseer die afsterwe van die ou lewe 4. Kondig jou nuwe lewe in Christus aan. 5. Vier jou insluiting inGod se familie.</t>
  </si>
  <si>
    <t>Wat is die enigste Bybelse voorwaarde vir die doop?</t>
  </si>
  <si>
    <t>Dat jy moet glo.</t>
  </si>
  <si>
    <t>Hoe sal jy die hoofstuk in 'n paar woorder opsom?</t>
  </si>
  <si>
    <t>Identifikasie met Christus se Liggaam.</t>
  </si>
  <si>
    <t>Waarin kan ons die meeste soos God wees?</t>
  </si>
  <si>
    <t>In liefde kan ons die meeste soos God wees.</t>
  </si>
  <si>
    <t>Hoekom moet ons in noue verbintenis met ander gelowiges leef?</t>
  </si>
  <si>
    <t>Sodat ons liefdesvaardighede kan ontwikkel.</t>
  </si>
  <si>
    <t>Waaroor gaan die lewe eintlik?</t>
  </si>
  <si>
    <t>Die lewe gaan eintlik oor verhoudings.</t>
  </si>
  <si>
    <t>Waaroor gaan die wet van God?</t>
  </si>
  <si>
    <t>Die wet van God gaan oor liefde.</t>
  </si>
  <si>
    <t>Wat laat vir jou die grootste erfenis op aarde?</t>
  </si>
  <si>
    <t>Liefde laat 'n erfenis.Hoe jy ander mense behandel,is die grootste uitwerking wat jy op aarde kan hê, en nie jou rykdom of prestasies nie.</t>
  </si>
  <si>
    <t>Wat is een van die dinge waaraan God jou geestelike volwassenheid meet?</t>
  </si>
  <si>
    <t>Een van die maniere waaraan God geestelike volwassenheid meet is die gehalte van jou verhoudings.</t>
  </si>
  <si>
    <t>Hoe wys mens of iets vir jou belangrik is?</t>
  </si>
  <si>
    <t>Hoe meer tyd jy aan iets bestee, hoe meer wys jy hoe belangrik en waardevol dit vir jou is.</t>
  </si>
  <si>
    <t>Wat is die mees begeerde liefdesgeskenk?</t>
  </si>
  <si>
    <t>Aandag met fokus.</t>
  </si>
  <si>
    <t>Hoekom is nou die beste tyd om liefde te bewys?</t>
  </si>
  <si>
    <t>Hoe sal jy die hoofstuk in een woord opsom?</t>
  </si>
  <si>
    <t xml:space="preserve">Liefde  </t>
  </si>
  <si>
    <t>Want jy weet nie hoe lank jy nog die geleentheid gaan hê nie.</t>
  </si>
  <si>
    <t>Wat is die kerk?</t>
  </si>
  <si>
    <t>Die kerk is 'n liggaam nie 'ngebou nie;'n Organisme , nie 'n organisasie nie.</t>
  </si>
  <si>
    <t>Wat gebeur as jy nie deel is van 'n plaaslike kerk nie?</t>
  </si>
  <si>
    <t>As jy van die lewensbloed van 'n plaaslike liggaam afgesny word sal jou geestelike lewe verskrompel en oplaas nie meer bestaan nie.</t>
  </si>
  <si>
    <t>Noem 6 redes waarom jy aan 'n kerk moet behoort.</t>
  </si>
  <si>
    <t>1. Dit bewys dat jy 'n ware gelowige is 2. Dit red jou van selfgesentreerde isolasie 3. Dit help jou om geestelike gespierdheid te bou 4. Christus se liggaam het jou nodig 5. Jy sal in Christus se missie in die wêreld deel 6. Dit help jou om nie afvallig te word nie.</t>
  </si>
  <si>
    <t>Hoe leer ons  ware gemeenskap ken?</t>
  </si>
  <si>
    <t>Ons kan net deur gereelde kontak met gewone, onvolmaakte gelowiges ware gemeenskap leer.</t>
  </si>
  <si>
    <t>Wat is fout met geisoleerde heiligheid?</t>
  </si>
  <si>
    <t>Dit is 'n valse  en ongetoetsde heiligheid. Isolasie skep agterbaksheid; Dis maklik om onsself te laat glo ons is volwasse as niemand ons kan uitdaag nie.</t>
  </si>
  <si>
    <t>Waar ontdek jy jou gawes?</t>
  </si>
  <si>
    <t>Jou plaaslike gemeenskap is die plek wat God vir jou toegewys het om jou gawes te ontdek, te ontwikkel en te gebruik.</t>
  </si>
  <si>
    <t>Hoe kan 'n lewende kerk mens op die spoor hou?</t>
  </si>
  <si>
    <t>God het aan ons as individuedie verantwoordelikheid gegee om mekaar op die regte spoor te hou.</t>
  </si>
  <si>
    <t>Waarvoor het God die kerk geskep?</t>
  </si>
  <si>
    <t>God het die kerk geskep om jou vyf grootste  behoeftes te bevredig: 'n doel waarvoor jy kan leef, mense met wie  jy kan leef, beginsels waarvolgens jy kan leef, 'n beroep om uit te leef en krag om van te leef.</t>
  </si>
  <si>
    <t>Wat is dieverskil tussen 'n kerkganger en 'n lidmaat?</t>
  </si>
  <si>
    <t>Kerkgangers kyk vanaf die kantlyn toe,lidmate raakby die bediening betrokke. Kerkgangers is verbruikers,lidmate is bydraers.</t>
  </si>
  <si>
    <t>Hoe sal jy met een begrip hierdie hoofstuk opsom?</t>
  </si>
  <si>
    <t>Die Kerk.</t>
  </si>
  <si>
    <t>Wat is die Bybelse betekenis van 'gemeenskap"?</t>
  </si>
  <si>
    <t>Om die lewe te deel.</t>
  </si>
  <si>
    <t>Noem 4  kenmerke van ware gemeenskap.</t>
  </si>
  <si>
    <t>1. Mense ervaar egtheid 2. Mense ervaar gemeenskaplikheid 3. Mense ervaar meelewendheid 4. Mense ervaar genade.</t>
  </si>
  <si>
    <t>Hoe help 'n kleingroep ons om meer konsekwent in ons geloof te wees?</t>
  </si>
  <si>
    <t>Ons is almal meer konsekwent in ons geloof wanneer ander saam met ons loop en ons aanmoedig. Die Bybel beveel onderlinge toerekenbaarheid, onderlinge aanmoediging,onderlinge diens en onderlinge eerbetoon.</t>
  </si>
  <si>
    <t>Wat is meelewendheid?</t>
  </si>
  <si>
    <t>Meelewendheid beteken niedat 'n mens raad gee of vinnige oppervlakkige hulp aanbied nie; dit beteken dat jy ander se pyn ervaar en deel.</t>
  </si>
  <si>
    <t>Watter twee behoeftes word bevredig deur meelewendheid?</t>
  </si>
  <si>
    <t>1. Die behoefte dat emand verstaan 2. Die behoefte dat jou gevoelens bevestig word.</t>
  </si>
  <si>
    <t>Noem 4 vlake van gemeenskap.</t>
  </si>
  <si>
    <t>1. Gemeenskap waar ons deel 2. Gemeenskap waar ons God se Woord saam bestudeer 3. Gemeenskap van diens 4. Gemeenskap van lyding.</t>
  </si>
  <si>
    <t>Hoe is gemeenskap 'n plek van genade?</t>
  </si>
  <si>
    <t>Dis 'n plek van genade waar foute nie ingevryf word nie,maar uitgevee word. Daar is gemeenskap wanneer genade die oorhand oor geregtigheid kry.</t>
  </si>
  <si>
    <t>Wat is die verskil tussen  vergifnis en vertroue?</t>
  </si>
  <si>
    <t>Vergifnis is om die verlede los te laat. Vertroue het met toekomstige gedrag te doen.</t>
  </si>
  <si>
    <t>Wat behoort 'n kleingroep te hê wat sal maak dat mens jou vertroue kan herwin?</t>
  </si>
  <si>
    <t>Aanmoediging en toerekenbaarheid.</t>
  </si>
  <si>
    <t>Hoe sal jy in 'n enkelbegrip die hoofstuk opsom?</t>
  </si>
  <si>
    <t>Die kleingroep.</t>
  </si>
  <si>
    <t>Watter een stap kan ek vandag doen om op 'n egte en hegte vlak met'n ander gelowige kontak te maak?</t>
  </si>
  <si>
    <t>Noem 5 dinge wat dit kos om 'n Goddelike gemeenskap te bou.</t>
  </si>
  <si>
    <t>1. Eerlikheid 2.Nederigheid 3. Hoflikheid 4. Vertroulikheid 5. Gereelde byeenkomste.</t>
  </si>
  <si>
    <t>Hoekombly baie groepies oppervlakkig?</t>
  </si>
  <si>
    <t>Omdat hullenie konflik wil hê nie.</t>
  </si>
  <si>
    <t>Wat gebeur wanneer konflik reg hanteer word?</t>
  </si>
  <si>
    <t>Dan groei ons nader aan mekaar deur ons verskille na vore te bring en op te los.</t>
  </si>
  <si>
    <t>Wat vernietig gemeenskap die vinnigste?</t>
  </si>
  <si>
    <t>Verwaandheid, selfingenomendheid en hardkoppige trots.</t>
  </si>
  <si>
    <t>Hoe kan jy nederigheid uitleef?</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</si>
</sst>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1C09]dd\ mmmm\ yyyy"/>
    <numFmt numFmtId="173" formatCode="[$-409]dddd\,\ mmmm\ dd\,\ yyyy"/>
  </numFmts>
  <fonts count="17">
    <font>
      <sz val="10"/>
      <name val="Arial"/>
      <family val="0"/>
    </font>
    <font>
      <sz val="8"/>
      <name val="Arial"/>
      <family val="0"/>
    </font>
    <font>
      <b/>
      <sz val="10"/>
      <name val="Arial"/>
      <family val="2"/>
    </font>
    <font>
      <b/>
      <sz val="14"/>
      <name val="Arial"/>
      <family val="2"/>
    </font>
    <font>
      <b/>
      <sz val="14"/>
      <color indexed="10"/>
      <name val="Arial"/>
      <family val="2"/>
    </font>
    <font>
      <sz val="12"/>
      <name val="Arial"/>
      <family val="0"/>
    </font>
    <font>
      <sz val="10"/>
      <color indexed="43"/>
      <name val="Arial"/>
      <family val="0"/>
    </font>
    <font>
      <b/>
      <sz val="16"/>
      <name val="Magneto"/>
      <family val="5"/>
    </font>
    <font>
      <b/>
      <sz val="10"/>
      <color indexed="10"/>
      <name val="Arial"/>
      <family val="2"/>
    </font>
    <font>
      <b/>
      <sz val="12"/>
      <color indexed="10"/>
      <name val="Arial"/>
      <family val="2"/>
    </font>
    <font>
      <b/>
      <sz val="10"/>
      <color indexed="12"/>
      <name val="Arial"/>
      <family val="2"/>
    </font>
    <font>
      <u val="single"/>
      <sz val="10"/>
      <color indexed="12"/>
      <name val="Arial"/>
      <family val="0"/>
    </font>
    <font>
      <u val="single"/>
      <sz val="10"/>
      <color indexed="36"/>
      <name val="Arial"/>
      <family val="0"/>
    </font>
    <font>
      <b/>
      <sz val="12"/>
      <name val="Arial"/>
      <family val="2"/>
    </font>
    <font>
      <sz val="12"/>
      <color indexed="10"/>
      <name val="Arial"/>
      <family val="0"/>
    </font>
    <font>
      <sz val="10"/>
      <color indexed="12"/>
      <name val="Arial"/>
      <family val="0"/>
    </font>
    <font>
      <b/>
      <sz val="16"/>
      <name val="Calligraph421 BT"/>
      <family val="4"/>
    </font>
  </fonts>
  <fills count="6">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3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thin"/>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ck"/>
      <right style="thick"/>
      <top style="thick"/>
      <bottom style="thick"/>
    </border>
    <border>
      <left style="thin"/>
      <right style="double"/>
      <top style="thin"/>
      <bottom style="double"/>
    </border>
    <border>
      <left>
        <color indexed="63"/>
      </left>
      <right>
        <color indexed="63"/>
      </right>
      <top style="double"/>
      <bottom style="thin"/>
    </border>
    <border>
      <left style="thick"/>
      <right style="double"/>
      <top style="thick"/>
      <bottom style="thick"/>
    </border>
    <border>
      <left>
        <color indexed="63"/>
      </left>
      <right style="thick"/>
      <top style="thick"/>
      <bottom style="thick"/>
    </border>
    <border>
      <left style="thin"/>
      <right style="thin"/>
      <top style="double"/>
      <bottom style="thin"/>
    </border>
    <border>
      <left style="thin"/>
      <right>
        <color indexed="63"/>
      </right>
      <top style="double"/>
      <bottom style="thin"/>
    </border>
    <border>
      <left>
        <color indexed="63"/>
      </left>
      <right style="thin"/>
      <top style="double"/>
      <bottom style="thin"/>
    </border>
    <border>
      <left style="thin"/>
      <right style="double"/>
      <top style="double"/>
      <bottom style="thin"/>
    </border>
    <border>
      <left style="thin"/>
      <right>
        <color indexed="63"/>
      </right>
      <top style="thin"/>
      <bottom style="thin"/>
    </border>
    <border>
      <left>
        <color indexed="63"/>
      </left>
      <right style="thin"/>
      <top style="thin"/>
      <bottom style="thin"/>
    </border>
    <border>
      <left>
        <color indexed="63"/>
      </left>
      <right style="thick"/>
      <top>
        <color indexed="63"/>
      </top>
      <bottom>
        <color indexed="63"/>
      </bottom>
    </border>
    <border>
      <left>
        <color indexed="63"/>
      </left>
      <right>
        <color indexed="63"/>
      </right>
      <top style="thin"/>
      <bottom style="thin"/>
    </border>
    <border>
      <left>
        <color indexed="63"/>
      </left>
      <right style="double"/>
      <top style="thin"/>
      <bottom style="thin"/>
    </border>
    <border>
      <left style="thin"/>
      <right>
        <color indexed="63"/>
      </right>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0" xfId="0" applyAlignment="1">
      <alignment horizontal="center" vertical="top" wrapText="1"/>
    </xf>
    <xf numFmtId="0" fontId="2" fillId="0" borderId="0" xfId="0" applyFont="1" applyAlignment="1">
      <alignment vertical="top" wrapText="1"/>
    </xf>
    <xf numFmtId="0" fontId="2" fillId="0" borderId="0" xfId="0" applyFont="1" applyAlignment="1">
      <alignment horizontal="center" vertical="top" wrapText="1"/>
    </xf>
    <xf numFmtId="0" fontId="2" fillId="0" borderId="9" xfId="0" applyFont="1" applyBorder="1" applyAlignment="1">
      <alignment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 xfId="0" applyBorder="1" applyAlignment="1">
      <alignment horizontal="center" vertical="top" wrapText="1"/>
    </xf>
    <xf numFmtId="0" fontId="0" fillId="0" borderId="4" xfId="0" applyBorder="1" applyAlignment="1">
      <alignment horizontal="center" vertical="top" wrapText="1"/>
    </xf>
    <xf numFmtId="0" fontId="0" fillId="0" borderId="6" xfId="0" applyBorder="1" applyAlignment="1">
      <alignment horizontal="center" vertical="top" wrapText="1"/>
    </xf>
    <xf numFmtId="0" fontId="0" fillId="0" borderId="8" xfId="0" applyBorder="1" applyAlignment="1">
      <alignment horizontal="center" vertical="top" wrapText="1"/>
    </xf>
    <xf numFmtId="0" fontId="6" fillId="2" borderId="8" xfId="0" applyFont="1" applyFill="1" applyBorder="1" applyAlignment="1">
      <alignment horizontal="center" vertical="top" wrapText="1"/>
    </xf>
    <xf numFmtId="0" fontId="0" fillId="0" borderId="10" xfId="0" applyBorder="1" applyAlignment="1">
      <alignment horizontal="center" vertical="top" wrapText="1"/>
    </xf>
    <xf numFmtId="0" fontId="2" fillId="0" borderId="0" xfId="0" applyFont="1" applyBorder="1" applyAlignment="1">
      <alignment horizontal="right" vertical="top" wrapText="1"/>
    </xf>
    <xf numFmtId="0" fontId="3" fillId="0" borderId="15" xfId="0" applyFont="1" applyBorder="1" applyAlignment="1">
      <alignment horizontal="center" vertical="top" wrapText="1"/>
    </xf>
    <xf numFmtId="0" fontId="4" fillId="2" borderId="0" xfId="0" applyFont="1" applyFill="1" applyAlignment="1" applyProtection="1">
      <alignment horizontal="center" vertical="top" wrapText="1"/>
      <protection locked="0"/>
    </xf>
    <xf numFmtId="0" fontId="0" fillId="2" borderId="11" xfId="0" applyFill="1" applyBorder="1" applyAlignment="1" applyProtection="1">
      <alignment vertical="top" wrapText="1"/>
      <protection locked="0"/>
    </xf>
    <xf numFmtId="0" fontId="0" fillId="2" borderId="11" xfId="0" applyFill="1" applyBorder="1" applyAlignment="1" applyProtection="1" quotePrefix="1">
      <alignment vertical="top" wrapText="1"/>
      <protection locked="0"/>
    </xf>
    <xf numFmtId="0" fontId="0" fillId="2" borderId="14" xfId="0" applyFill="1" applyBorder="1" applyAlignment="1" applyProtection="1">
      <alignment vertical="top" wrapText="1"/>
      <protection locked="0"/>
    </xf>
    <xf numFmtId="0" fontId="0" fillId="2" borderId="12" xfId="0" applyFill="1" applyBorder="1" applyAlignment="1" applyProtection="1">
      <alignment vertical="top" wrapText="1"/>
      <protection locked="0"/>
    </xf>
    <xf numFmtId="0" fontId="0" fillId="2" borderId="16" xfId="0" applyFill="1" applyBorder="1" applyAlignment="1" applyProtection="1">
      <alignment vertical="top" wrapText="1"/>
      <protection locked="0"/>
    </xf>
    <xf numFmtId="0" fontId="0" fillId="0" borderId="4" xfId="0" applyBorder="1" applyAlignment="1" quotePrefix="1">
      <alignment horizontal="center" vertical="top" wrapText="1"/>
    </xf>
    <xf numFmtId="0" fontId="10" fillId="0" borderId="15" xfId="0" applyFont="1" applyBorder="1" applyAlignment="1">
      <alignment horizontal="center" vertical="top" wrapText="1"/>
    </xf>
    <xf numFmtId="0" fontId="11" fillId="0" borderId="0" xfId="20" applyBorder="1" applyAlignment="1">
      <alignment vertical="top" wrapText="1"/>
    </xf>
    <xf numFmtId="0" fontId="8" fillId="0" borderId="0" xfId="0" applyFont="1" applyBorder="1" applyAlignment="1">
      <alignment horizontal="center" vertical="top" wrapText="1"/>
    </xf>
    <xf numFmtId="0" fontId="8" fillId="3" borderId="15" xfId="0" applyFont="1" applyFill="1" applyBorder="1" applyAlignment="1" applyProtection="1">
      <alignment horizontal="center" vertical="top" wrapText="1"/>
      <protection locked="0"/>
    </xf>
    <xf numFmtId="0" fontId="0" fillId="0" borderId="17" xfId="0" applyBorder="1" applyAlignment="1">
      <alignment vertical="top" wrapText="1"/>
    </xf>
    <xf numFmtId="0" fontId="2" fillId="0" borderId="5" xfId="0" applyFont="1" applyBorder="1" applyAlignment="1">
      <alignment horizontal="center" vertical="top" wrapText="1"/>
    </xf>
    <xf numFmtId="0" fontId="10" fillId="0" borderId="0" xfId="0" applyFont="1" applyBorder="1" applyAlignment="1">
      <alignment horizontal="center" vertical="top" wrapText="1"/>
    </xf>
    <xf numFmtId="1" fontId="15" fillId="0" borderId="0" xfId="0" applyNumberFormat="1" applyFont="1" applyBorder="1" applyAlignment="1">
      <alignment horizontal="center" vertical="top" wrapText="1"/>
    </xf>
    <xf numFmtId="14" fontId="4" fillId="2" borderId="0" xfId="0" applyNumberFormat="1" applyFont="1" applyFill="1" applyAlignment="1" applyProtection="1">
      <alignment horizontal="center" vertical="top" wrapText="1"/>
      <protection locked="0"/>
    </xf>
    <xf numFmtId="15" fontId="15" fillId="0" borderId="0" xfId="0" applyNumberFormat="1" applyFont="1" applyBorder="1" applyAlignment="1">
      <alignment horizontal="center" vertical="top" wrapText="1"/>
    </xf>
    <xf numFmtId="0" fontId="2" fillId="0" borderId="0" xfId="0" applyFont="1" applyBorder="1" applyAlignment="1">
      <alignment horizontal="center" vertical="top" wrapText="1"/>
    </xf>
    <xf numFmtId="15" fontId="9" fillId="2" borderId="11" xfId="0" applyNumberFormat="1" applyFont="1" applyFill="1" applyBorder="1" applyAlignment="1" applyProtection="1">
      <alignment horizontal="left" vertical="top" wrapText="1"/>
      <protection locked="0"/>
    </xf>
    <xf numFmtId="0" fontId="9" fillId="3" borderId="15" xfId="0" applyFont="1" applyFill="1" applyBorder="1" applyAlignment="1" applyProtection="1">
      <alignment horizontal="center" vertical="top" wrapText="1"/>
      <protection locked="0"/>
    </xf>
    <xf numFmtId="0" fontId="14" fillId="3" borderId="15" xfId="0" applyFont="1" applyFill="1" applyBorder="1" applyAlignment="1" applyProtection="1">
      <alignment horizontal="center" vertical="top" wrapText="1"/>
      <protection locked="0"/>
    </xf>
    <xf numFmtId="0" fontId="10" fillId="0" borderId="18" xfId="0" applyFont="1" applyBorder="1" applyAlignment="1">
      <alignment horizontal="center" vertical="top" wrapText="1"/>
    </xf>
    <xf numFmtId="0" fontId="8" fillId="3" borderId="18" xfId="0" applyFont="1" applyFill="1" applyBorder="1" applyAlignment="1" applyProtection="1">
      <alignment horizontal="center" vertical="top" wrapText="1"/>
      <protection locked="0"/>
    </xf>
    <xf numFmtId="0" fontId="8" fillId="3" borderId="19" xfId="0" applyFont="1" applyFill="1" applyBorder="1" applyAlignment="1" applyProtection="1">
      <alignment horizontal="center" vertical="top" wrapText="1"/>
      <protection locked="0"/>
    </xf>
    <xf numFmtId="15" fontId="0" fillId="3" borderId="11" xfId="0" applyNumberFormat="1" applyFill="1" applyBorder="1" applyAlignment="1" applyProtection="1">
      <alignment horizontal="center" vertical="top" wrapText="1"/>
      <protection locked="0"/>
    </xf>
    <xf numFmtId="0" fontId="0" fillId="2" borderId="11" xfId="0" applyFill="1" applyBorder="1" applyAlignment="1" applyProtection="1">
      <alignment horizontal="left" vertical="top" wrapText="1"/>
      <protection locked="0"/>
    </xf>
    <xf numFmtId="0" fontId="0" fillId="0" borderId="0" xfId="0" applyAlignment="1" applyProtection="1">
      <alignment horizontal="center"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16" fontId="0" fillId="3" borderId="11" xfId="0" applyNumberFormat="1" applyFill="1" applyBorder="1" applyAlignment="1" applyProtection="1">
      <alignment horizontal="center" vertical="top" wrapText="1"/>
      <protection locked="0"/>
    </xf>
    <xf numFmtId="15" fontId="0" fillId="4" borderId="11" xfId="0" applyNumberFormat="1" applyFill="1" applyBorder="1" applyAlignment="1" applyProtection="1">
      <alignment vertical="top" wrapText="1"/>
      <protection locked="0"/>
    </xf>
    <xf numFmtId="0" fontId="0" fillId="4" borderId="11" xfId="0" applyFill="1" applyBorder="1" applyAlignment="1" applyProtection="1">
      <alignment vertical="top" wrapText="1"/>
      <protection locked="0"/>
    </xf>
    <xf numFmtId="15" fontId="0" fillId="4" borderId="14" xfId="0" applyNumberFormat="1" applyFill="1" applyBorder="1" applyAlignment="1" applyProtection="1">
      <alignment vertical="top" wrapText="1"/>
      <protection locked="0"/>
    </xf>
    <xf numFmtId="0" fontId="0" fillId="4" borderId="14" xfId="0" applyFill="1" applyBorder="1" applyAlignment="1" applyProtection="1">
      <alignment vertical="top" wrapText="1"/>
      <protection locked="0"/>
    </xf>
    <xf numFmtId="0" fontId="0" fillId="2" borderId="12" xfId="0" applyFill="1" applyBorder="1" applyAlignment="1" applyProtection="1">
      <alignment horizontal="center" vertical="top" wrapText="1"/>
      <protection locked="0"/>
    </xf>
    <xf numFmtId="9" fontId="10" fillId="0" borderId="5" xfId="0" applyNumberFormat="1" applyFont="1" applyBorder="1" applyAlignment="1">
      <alignment horizontal="center" vertical="top" wrapText="1"/>
    </xf>
    <xf numFmtId="9" fontId="0" fillId="4" borderId="11" xfId="0" applyNumberFormat="1" applyFill="1" applyBorder="1" applyAlignment="1" applyProtection="1">
      <alignment horizontal="center" vertical="top" wrapText="1"/>
      <protection locked="0"/>
    </xf>
    <xf numFmtId="0" fontId="2" fillId="0" borderId="20" xfId="0" applyFont="1" applyBorder="1" applyAlignment="1" quotePrefix="1">
      <alignment horizontal="center" vertical="top" wrapText="1"/>
    </xf>
    <xf numFmtId="0" fontId="2" fillId="0" borderId="20" xfId="0" applyFont="1" applyBorder="1" applyAlignment="1">
      <alignment horizontal="center" vertical="top" wrapText="1"/>
    </xf>
    <xf numFmtId="0" fontId="2" fillId="0" borderId="21" xfId="0" applyFont="1" applyBorder="1" applyAlignment="1" quotePrefix="1">
      <alignment horizontal="center" vertical="top" wrapText="1"/>
    </xf>
    <xf numFmtId="0" fontId="2" fillId="0" borderId="17" xfId="0" applyFont="1" applyBorder="1" applyAlignment="1">
      <alignment horizontal="center" vertical="top" wrapText="1"/>
    </xf>
    <xf numFmtId="0" fontId="2" fillId="0" borderId="22" xfId="0" applyFont="1" applyBorder="1" applyAlignment="1">
      <alignment horizontal="center" vertical="top" wrapText="1"/>
    </xf>
    <xf numFmtId="0" fontId="2" fillId="0" borderId="23" xfId="0" applyFont="1" applyBorder="1" applyAlignment="1">
      <alignment horizontal="center" vertical="top" wrapText="1"/>
    </xf>
    <xf numFmtId="0" fontId="3" fillId="0" borderId="0" xfId="0" applyFont="1" applyBorder="1" applyAlignment="1">
      <alignment horizontal="right" vertical="top" wrapText="1"/>
    </xf>
    <xf numFmtId="0" fontId="3" fillId="0" borderId="0" xfId="0" applyFont="1" applyBorder="1" applyAlignment="1">
      <alignment horizontal="left" vertical="top" wrapText="1"/>
    </xf>
    <xf numFmtId="0" fontId="5" fillId="0" borderId="0" xfId="0" applyFont="1" applyBorder="1" applyAlignment="1">
      <alignment horizontal="center" vertical="top" wrapText="1"/>
    </xf>
    <xf numFmtId="0" fontId="9" fillId="2" borderId="24" xfId="0" applyFont="1" applyFill="1" applyBorder="1" applyAlignment="1" applyProtection="1">
      <alignment horizontal="left" vertical="top" wrapText="1"/>
      <protection locked="0"/>
    </xf>
    <xf numFmtId="0" fontId="9" fillId="2" borderId="25" xfId="0" applyFont="1" applyFill="1" applyBorder="1" applyAlignment="1" applyProtection="1">
      <alignment horizontal="left" vertical="top" wrapText="1"/>
      <protection locked="0"/>
    </xf>
    <xf numFmtId="0" fontId="10" fillId="5" borderId="24" xfId="0" applyFont="1" applyFill="1" applyBorder="1" applyAlignment="1" applyProtection="1">
      <alignment horizontal="left" vertical="top" wrapText="1"/>
      <protection locked="0"/>
    </xf>
    <xf numFmtId="0" fontId="10" fillId="5" borderId="25" xfId="0" applyFont="1" applyFill="1" applyBorder="1" applyAlignment="1" applyProtection="1">
      <alignment horizontal="left" vertical="top" wrapText="1"/>
      <protection locked="0"/>
    </xf>
    <xf numFmtId="0" fontId="8" fillId="0" borderId="0" xfId="0" applyFont="1" applyBorder="1" applyAlignment="1">
      <alignment horizontal="center" vertical="top" wrapText="1"/>
    </xf>
    <xf numFmtId="0" fontId="0" fillId="0" borderId="0" xfId="0" applyBorder="1" applyAlignment="1">
      <alignment horizontal="left" vertical="top" wrapText="1"/>
    </xf>
    <xf numFmtId="0" fontId="7" fillId="0" borderId="0" xfId="0" applyFont="1" applyBorder="1" applyAlignment="1">
      <alignment horizontal="center" vertical="top" wrapText="1"/>
    </xf>
    <xf numFmtId="0" fontId="10" fillId="2" borderId="24" xfId="0" applyFont="1" applyFill="1" applyBorder="1" applyAlignment="1" applyProtection="1">
      <alignment horizontal="left" vertical="top" wrapText="1"/>
      <protection locked="0"/>
    </xf>
    <xf numFmtId="0" fontId="10" fillId="2" borderId="25" xfId="0" applyFont="1" applyFill="1" applyBorder="1" applyAlignment="1" applyProtection="1">
      <alignment horizontal="left" vertical="top" wrapText="1"/>
      <protection locked="0"/>
    </xf>
    <xf numFmtId="0" fontId="9" fillId="0" borderId="0" xfId="0" applyFont="1" applyBorder="1" applyAlignment="1">
      <alignment horizontal="right" vertical="top" wrapText="1"/>
    </xf>
    <xf numFmtId="0" fontId="13" fillId="0" borderId="0" xfId="0" applyFont="1" applyBorder="1" applyAlignment="1">
      <alignment horizontal="center" vertical="top" wrapText="1"/>
    </xf>
    <xf numFmtId="0" fontId="13" fillId="0" borderId="0" xfId="0" applyFont="1" applyBorder="1" applyAlignment="1">
      <alignment horizontal="left" vertical="top" wrapText="1"/>
    </xf>
    <xf numFmtId="0" fontId="8" fillId="0" borderId="26" xfId="0" applyFont="1" applyBorder="1" applyAlignment="1">
      <alignment horizontal="center" vertical="top" wrapText="1"/>
    </xf>
    <xf numFmtId="0" fontId="10" fillId="0" borderId="0" xfId="0" applyFont="1" applyBorder="1" applyAlignment="1">
      <alignment horizontal="center" vertical="top" wrapText="1"/>
    </xf>
    <xf numFmtId="0" fontId="8" fillId="0" borderId="0" xfId="0" applyNumberFormat="1" applyFont="1" applyBorder="1" applyAlignment="1">
      <alignment horizontal="right" vertical="top" wrapText="1"/>
    </xf>
    <xf numFmtId="0" fontId="4" fillId="0" borderId="2" xfId="0" applyFont="1" applyBorder="1" applyAlignment="1">
      <alignment horizontal="center" vertical="top" wrapText="1"/>
    </xf>
    <xf numFmtId="0" fontId="0" fillId="2" borderId="24"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16" fillId="0" borderId="0" xfId="0" applyFont="1" applyBorder="1" applyAlignment="1">
      <alignment horizontal="center" vertical="top" wrapText="1"/>
    </xf>
    <xf numFmtId="0" fontId="0" fillId="2" borderId="28" xfId="0" applyFill="1" applyBorder="1" applyAlignment="1" applyProtection="1">
      <alignment horizontal="left" vertical="top" wrapText="1"/>
      <protection locked="0"/>
    </xf>
    <xf numFmtId="0" fontId="0" fillId="2" borderId="29"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7">
    <dxf>
      <fill>
        <patternFill patternType="none">
          <bgColor indexed="65"/>
        </patternFill>
      </fill>
      <border>
        <left>
          <color rgb="FF000000"/>
        </left>
        <right>
          <color rgb="FF000000"/>
        </right>
        <top>
          <color rgb="FF000000"/>
        </top>
        <bottom>
          <color rgb="FF000000"/>
        </bottom>
      </border>
    </dxf>
    <dxf>
      <font>
        <color rgb="FF0000FF"/>
      </font>
      <fill>
        <patternFill>
          <bgColor rgb="FF0000FF"/>
        </patternFill>
      </fill>
      <border/>
    </dxf>
    <dxf>
      <font>
        <color rgb="FF0000FF"/>
      </font>
      <fill>
        <patternFill>
          <bgColor rgb="FF0000FF"/>
        </patternFill>
      </fill>
      <border>
        <left>
          <color rgb="FF000000"/>
        </left>
        <right>
          <color rgb="FF000000"/>
        </right>
        <top>
          <color rgb="FF000000"/>
        </top>
        <bottom>
          <color rgb="FF000000"/>
        </bottom>
      </border>
    </dxf>
    <dxf>
      <font>
        <color rgb="FF0000FF"/>
      </font>
      <fill>
        <patternFill>
          <bgColor rgb="FF0000FF"/>
        </patternFill>
      </fill>
      <border>
        <right>
          <color rgb="FF000000"/>
        </right>
      </border>
    </dxf>
    <dxf>
      <fill>
        <patternFill patternType="none">
          <bgColor indexed="65"/>
        </patternFill>
      </fill>
      <border/>
    </dxf>
    <dxf>
      <fill>
        <patternFill patternType="none">
          <bgColor indexed="65"/>
        </patternFill>
      </fill>
      <border>
        <left>
          <color rgb="FF000000"/>
        </left>
        <top>
          <color rgb="FF000000"/>
        </top>
        <bottom>
          <color rgb="FF000000"/>
        </bottom>
      </border>
    </dxf>
    <dxf>
      <fill>
        <patternFill patternType="none">
          <bgColor indexed="65"/>
        </patternFill>
      </fill>
      <border>
        <left>
          <color rgb="FF000000"/>
        </left>
        <right style="thin">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Progress!$C$5:$C$43</c:f>
              <c:strCache>
                <c:ptCount val="1"/>
                <c:pt idx="0">
                  <c:v>1 2 3 4 5 6 7 8 9 10 11 12 13 14 15 16 17 18 19 20 21 22 23 24 25 26 27 28 29 30 31 32 33 34 35 36 37 38 39</c:v>
                </c:pt>
              </c:strCache>
            </c:strRef>
          </c:tx>
          <c:extLst>
            <c:ext xmlns:c14="http://schemas.microsoft.com/office/drawing/2007/8/2/chart" uri="{6F2FDCE9-48DA-4B69-8628-5D25D57E5C99}">
              <c14:invertSolidFillFmt>
                <c14:spPr>
                  <a:solidFill>
                    <a:srgbClr val="000000"/>
                  </a:solidFill>
                </c14:spPr>
              </c14:invertSolidFillFmt>
            </c:ext>
          </c:extLst>
          <c:xVal>
            <c:numRef>
              <c:f>Progress!$B$44</c:f>
              <c:numCache>
                <c:ptCount val="1"/>
                <c:pt idx="0">
                  <c:v>0</c:v>
                </c:pt>
              </c:numCache>
            </c:numRef>
          </c:xVal>
          <c:yVal>
            <c:numRef>
              <c:f>Progress!$C$44</c:f>
              <c:numCache>
                <c:ptCount val="1"/>
                <c:pt idx="0">
                  <c:v>0</c:v>
                </c:pt>
              </c:numCache>
            </c:numRef>
          </c:yVal>
          <c:smooth val="0"/>
        </c:ser>
        <c:axId val="7928768"/>
        <c:axId val="4250049"/>
      </c:scatterChart>
      <c:valAx>
        <c:axId val="7928768"/>
        <c:scaling>
          <c:orientation val="minMax"/>
          <c:max val="40"/>
        </c:scaling>
        <c:axPos val="b"/>
        <c:delete val="0"/>
        <c:numFmt formatCode="General" sourceLinked="1"/>
        <c:majorTickMark val="out"/>
        <c:minorTickMark val="none"/>
        <c:tickLblPos val="nextTo"/>
        <c:crossAx val="4250049"/>
        <c:crosses val="autoZero"/>
        <c:crossBetween val="midCat"/>
        <c:dispUnits/>
      </c:valAx>
      <c:valAx>
        <c:axId val="4250049"/>
        <c:scaling>
          <c:orientation val="minMax"/>
        </c:scaling>
        <c:axPos val="l"/>
        <c:majorGridlines/>
        <c:delete val="0"/>
        <c:numFmt formatCode="General" sourceLinked="1"/>
        <c:majorTickMark val="out"/>
        <c:minorTickMark val="none"/>
        <c:tickLblPos val="nextTo"/>
        <c:crossAx val="792876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Progress!$B$5:$B$44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xVal>
          <c:yVal>
            <c:numRef>
              <c:f>Progress!$D$5:$D$44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yVal>
          <c:smooth val="0"/>
        </c:ser>
        <c:axId val="38250442"/>
        <c:axId val="8709659"/>
      </c:scatterChart>
      <c:valAx>
        <c:axId val="38250442"/>
        <c:scaling>
          <c:orientation val="minMax"/>
          <c:max val="40"/>
        </c:scaling>
        <c:axPos val="b"/>
        <c:delete val="0"/>
        <c:numFmt formatCode="General" sourceLinked="1"/>
        <c:majorTickMark val="out"/>
        <c:minorTickMark val="none"/>
        <c:tickLblPos val="nextTo"/>
        <c:crossAx val="8709659"/>
        <c:crosses val="autoZero"/>
        <c:crossBetween val="midCat"/>
        <c:dispUnits/>
      </c:valAx>
      <c:valAx>
        <c:axId val="8709659"/>
        <c:scaling>
          <c:orientation val="minMax"/>
        </c:scaling>
        <c:axPos val="l"/>
        <c:majorGridlines/>
        <c:delete val="0"/>
        <c:numFmt formatCode="General" sourceLinked="1"/>
        <c:majorTickMark val="out"/>
        <c:minorTickMark val="none"/>
        <c:tickLblPos val="nextTo"/>
        <c:crossAx val="3825044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xdr:row>
      <xdr:rowOff>47625</xdr:rowOff>
    </xdr:from>
    <xdr:to>
      <xdr:col>6</xdr:col>
      <xdr:colOff>438150</xdr:colOff>
      <xdr:row>25</xdr:row>
      <xdr:rowOff>95250</xdr:rowOff>
    </xdr:to>
    <xdr:graphicFrame>
      <xdr:nvGraphicFramePr>
        <xdr:cNvPr id="1" name="Chart 1"/>
        <xdr:cNvGraphicFramePr/>
      </xdr:nvGraphicFramePr>
      <xdr:xfrm>
        <a:off x="2676525" y="619125"/>
        <a:ext cx="4676775" cy="3609975"/>
      </xdr:xfrm>
      <a:graphic>
        <a:graphicData uri="http://schemas.openxmlformats.org/drawingml/2006/chart">
          <c:chart xmlns:c="http://schemas.openxmlformats.org/drawingml/2006/chart" r:id="rId1"/>
        </a:graphicData>
      </a:graphic>
    </xdr:graphicFrame>
    <xdr:clientData/>
  </xdr:twoCellAnchor>
  <xdr:twoCellAnchor>
    <xdr:from>
      <xdr:col>4</xdr:col>
      <xdr:colOff>161925</xdr:colOff>
      <xdr:row>26</xdr:row>
      <xdr:rowOff>38100</xdr:rowOff>
    </xdr:from>
    <xdr:to>
      <xdr:col>6</xdr:col>
      <xdr:colOff>447675</xdr:colOff>
      <xdr:row>44</xdr:row>
      <xdr:rowOff>66675</xdr:rowOff>
    </xdr:to>
    <xdr:graphicFrame>
      <xdr:nvGraphicFramePr>
        <xdr:cNvPr id="2" name="Chart 2"/>
        <xdr:cNvGraphicFramePr/>
      </xdr:nvGraphicFramePr>
      <xdr:xfrm>
        <a:off x="2695575" y="4333875"/>
        <a:ext cx="4667250" cy="2943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X58"/>
  <sheetViews>
    <sheetView tabSelected="1" workbookViewId="0" topLeftCell="A6">
      <pane xSplit="2" ySplit="2" topLeftCell="AX28" activePane="bottomRight" state="frozen"/>
      <selection pane="topLeft" activeCell="A6" sqref="A6"/>
      <selection pane="topRight" activeCell="C6" sqref="C6"/>
      <selection pane="bottomLeft" activeCell="A8" sqref="A8"/>
      <selection pane="bottomRight" activeCell="AX29" sqref="AX29"/>
    </sheetView>
  </sheetViews>
  <sheetFormatPr defaultColWidth="9.140625" defaultRowHeight="12.75"/>
  <cols>
    <col min="1" max="2" width="3.8515625" style="1" customWidth="1"/>
    <col min="3" max="3" width="30.421875" style="1" hidden="1" customWidth="1"/>
    <col min="4" max="12" width="27.57421875" style="1" hidden="1" customWidth="1"/>
    <col min="13" max="24" width="27.57421875" style="1" customWidth="1"/>
    <col min="25" max="26" width="27.57421875" style="1" hidden="1" customWidth="1"/>
    <col min="27" max="103" width="27.57421875" style="1" customWidth="1"/>
    <col min="104" max="16384" width="9.140625" style="1" customWidth="1"/>
  </cols>
  <sheetData>
    <row r="2" spans="3:4" ht="24.75" customHeight="1">
      <c r="C2" s="1" t="s">
        <v>790</v>
      </c>
      <c r="D2" s="30" t="s">
        <v>784</v>
      </c>
    </row>
    <row r="3" spans="3:4" ht="26.25" customHeight="1">
      <c r="C3" s="1" t="s">
        <v>791</v>
      </c>
      <c r="D3" s="30" t="s">
        <v>793</v>
      </c>
    </row>
    <row r="4" spans="3:4" ht="24.75" customHeight="1">
      <c r="C4" s="1" t="s">
        <v>792</v>
      </c>
      <c r="D4" s="45">
        <v>38894</v>
      </c>
    </row>
    <row r="5" ht="13.5" thickBot="1"/>
    <row r="6" spans="2:102" s="12" customFormat="1" ht="13.5" thickTop="1">
      <c r="B6" s="14"/>
      <c r="C6" s="67" t="s">
        <v>800</v>
      </c>
      <c r="D6" s="68"/>
      <c r="E6" s="69" t="s">
        <v>801</v>
      </c>
      <c r="F6" s="70"/>
      <c r="G6" s="70">
        <v>1</v>
      </c>
      <c r="H6" s="71"/>
      <c r="I6" s="68">
        <v>2</v>
      </c>
      <c r="J6" s="68"/>
      <c r="K6" s="68">
        <v>3</v>
      </c>
      <c r="L6" s="68"/>
      <c r="M6" s="68">
        <v>4</v>
      </c>
      <c r="N6" s="68"/>
      <c r="O6" s="68">
        <v>5</v>
      </c>
      <c r="P6" s="68"/>
      <c r="Q6" s="68">
        <v>6</v>
      </c>
      <c r="R6" s="68"/>
      <c r="S6" s="68">
        <v>7</v>
      </c>
      <c r="T6" s="68"/>
      <c r="U6" s="68">
        <v>8</v>
      </c>
      <c r="V6" s="68"/>
      <c r="W6" s="68">
        <v>9</v>
      </c>
      <c r="X6" s="68"/>
      <c r="Y6" s="68">
        <v>10</v>
      </c>
      <c r="Z6" s="68"/>
      <c r="AA6" s="68">
        <v>11</v>
      </c>
      <c r="AB6" s="68"/>
      <c r="AC6" s="68">
        <v>12</v>
      </c>
      <c r="AD6" s="68"/>
      <c r="AE6" s="68">
        <v>13</v>
      </c>
      <c r="AF6" s="68"/>
      <c r="AG6" s="68">
        <v>14</v>
      </c>
      <c r="AH6" s="68"/>
      <c r="AI6" s="68">
        <v>15</v>
      </c>
      <c r="AJ6" s="68"/>
      <c r="AK6" s="68">
        <v>16</v>
      </c>
      <c r="AL6" s="68"/>
      <c r="AM6" s="68">
        <v>17</v>
      </c>
      <c r="AN6" s="68"/>
      <c r="AO6" s="68">
        <v>18</v>
      </c>
      <c r="AP6" s="68"/>
      <c r="AQ6" s="68">
        <v>19</v>
      </c>
      <c r="AR6" s="68"/>
      <c r="AS6" s="68">
        <v>20</v>
      </c>
      <c r="AT6" s="68"/>
      <c r="AU6" s="68">
        <v>21</v>
      </c>
      <c r="AV6" s="68"/>
      <c r="AW6" s="68">
        <v>22</v>
      </c>
      <c r="AX6" s="68"/>
      <c r="AY6" s="68">
        <v>23</v>
      </c>
      <c r="AZ6" s="68"/>
      <c r="BA6" s="68">
        <v>24</v>
      </c>
      <c r="BB6" s="68"/>
      <c r="BC6" s="68">
        <v>25</v>
      </c>
      <c r="BD6" s="68"/>
      <c r="BE6" s="68">
        <v>26</v>
      </c>
      <c r="BF6" s="68"/>
      <c r="BG6" s="68">
        <v>27</v>
      </c>
      <c r="BH6" s="68"/>
      <c r="BI6" s="68">
        <v>28</v>
      </c>
      <c r="BJ6" s="68"/>
      <c r="BK6" s="68">
        <v>29</v>
      </c>
      <c r="BL6" s="68"/>
      <c r="BM6" s="68">
        <v>30</v>
      </c>
      <c r="BN6" s="68"/>
      <c r="BO6" s="68">
        <v>31</v>
      </c>
      <c r="BP6" s="68"/>
      <c r="BQ6" s="68">
        <v>32</v>
      </c>
      <c r="BR6" s="68"/>
      <c r="BS6" s="68">
        <v>33</v>
      </c>
      <c r="BT6" s="68"/>
      <c r="BU6" s="68">
        <v>34</v>
      </c>
      <c r="BV6" s="68"/>
      <c r="BW6" s="68">
        <v>35</v>
      </c>
      <c r="BX6" s="68"/>
      <c r="BY6" s="68">
        <v>36</v>
      </c>
      <c r="BZ6" s="68"/>
      <c r="CA6" s="68">
        <v>37</v>
      </c>
      <c r="CB6" s="68"/>
      <c r="CC6" s="68">
        <v>38</v>
      </c>
      <c r="CD6" s="68"/>
      <c r="CE6" s="68">
        <v>39</v>
      </c>
      <c r="CF6" s="68"/>
      <c r="CG6" s="68">
        <v>40</v>
      </c>
      <c r="CH6" s="68"/>
      <c r="CI6" s="68" t="s">
        <v>785</v>
      </c>
      <c r="CJ6" s="68"/>
      <c r="CK6" s="68" t="s">
        <v>786</v>
      </c>
      <c r="CL6" s="68"/>
      <c r="CM6" s="68" t="s">
        <v>289</v>
      </c>
      <c r="CN6" s="68"/>
      <c r="CO6" s="68" t="s">
        <v>787</v>
      </c>
      <c r="CP6" s="68"/>
      <c r="CQ6" s="68" t="s">
        <v>788</v>
      </c>
      <c r="CR6" s="68"/>
      <c r="CS6" s="68" t="s">
        <v>789</v>
      </c>
      <c r="CT6" s="68"/>
      <c r="CU6" s="68" t="s">
        <v>544</v>
      </c>
      <c r="CV6" s="68"/>
      <c r="CW6" s="68"/>
      <c r="CX6" s="72"/>
    </row>
    <row r="7" spans="2:102" s="13" customFormat="1" ht="12.75">
      <c r="B7" s="15"/>
      <c r="C7" s="16" t="s">
        <v>783</v>
      </c>
      <c r="D7" s="16" t="str">
        <f>D2</f>
        <v>Afrikaans</v>
      </c>
      <c r="E7" s="16" t="str">
        <f>C7</f>
        <v>English</v>
      </c>
      <c r="F7" s="16" t="str">
        <f>D7</f>
        <v>Afrikaans</v>
      </c>
      <c r="G7" s="16" t="str">
        <f>E7</f>
        <v>English</v>
      </c>
      <c r="H7" s="16" t="str">
        <f>F7</f>
        <v>Afrikaans</v>
      </c>
      <c r="I7" s="16" t="str">
        <f>G7</f>
        <v>English</v>
      </c>
      <c r="J7" s="16" t="str">
        <f aca="true" t="shared" si="0" ref="J7:BT7">H7</f>
        <v>Afrikaans</v>
      </c>
      <c r="K7" s="16" t="str">
        <f t="shared" si="0"/>
        <v>English</v>
      </c>
      <c r="L7" s="16" t="str">
        <f t="shared" si="0"/>
        <v>Afrikaans</v>
      </c>
      <c r="M7" s="16" t="str">
        <f t="shared" si="0"/>
        <v>English</v>
      </c>
      <c r="N7" s="16" t="str">
        <f t="shared" si="0"/>
        <v>Afrikaans</v>
      </c>
      <c r="O7" s="16" t="str">
        <f t="shared" si="0"/>
        <v>English</v>
      </c>
      <c r="P7" s="16" t="str">
        <f t="shared" si="0"/>
        <v>Afrikaans</v>
      </c>
      <c r="Q7" s="16" t="str">
        <f t="shared" si="0"/>
        <v>English</v>
      </c>
      <c r="R7" s="16" t="str">
        <f t="shared" si="0"/>
        <v>Afrikaans</v>
      </c>
      <c r="S7" s="16" t="str">
        <f t="shared" si="0"/>
        <v>English</v>
      </c>
      <c r="T7" s="16" t="str">
        <f t="shared" si="0"/>
        <v>Afrikaans</v>
      </c>
      <c r="U7" s="16" t="str">
        <f t="shared" si="0"/>
        <v>English</v>
      </c>
      <c r="V7" s="16" t="str">
        <f t="shared" si="0"/>
        <v>Afrikaans</v>
      </c>
      <c r="W7" s="16" t="str">
        <f t="shared" si="0"/>
        <v>English</v>
      </c>
      <c r="X7" s="16" t="str">
        <f t="shared" si="0"/>
        <v>Afrikaans</v>
      </c>
      <c r="Y7" s="16" t="str">
        <f t="shared" si="0"/>
        <v>English</v>
      </c>
      <c r="Z7" s="16" t="str">
        <f t="shared" si="0"/>
        <v>Afrikaans</v>
      </c>
      <c r="AA7" s="16" t="str">
        <f t="shared" si="0"/>
        <v>English</v>
      </c>
      <c r="AB7" s="16" t="str">
        <f t="shared" si="0"/>
        <v>Afrikaans</v>
      </c>
      <c r="AC7" s="16" t="str">
        <f t="shared" si="0"/>
        <v>English</v>
      </c>
      <c r="AD7" s="16" t="str">
        <f t="shared" si="0"/>
        <v>Afrikaans</v>
      </c>
      <c r="AE7" s="16" t="str">
        <f t="shared" si="0"/>
        <v>English</v>
      </c>
      <c r="AF7" s="16" t="str">
        <f t="shared" si="0"/>
        <v>Afrikaans</v>
      </c>
      <c r="AG7" s="16" t="str">
        <f t="shared" si="0"/>
        <v>English</v>
      </c>
      <c r="AH7" s="16" t="str">
        <f t="shared" si="0"/>
        <v>Afrikaans</v>
      </c>
      <c r="AI7" s="16" t="str">
        <f t="shared" si="0"/>
        <v>English</v>
      </c>
      <c r="AJ7" s="16" t="str">
        <f t="shared" si="0"/>
        <v>Afrikaans</v>
      </c>
      <c r="AK7" s="16" t="str">
        <f t="shared" si="0"/>
        <v>English</v>
      </c>
      <c r="AL7" s="16" t="str">
        <f t="shared" si="0"/>
        <v>Afrikaans</v>
      </c>
      <c r="AM7" s="16" t="str">
        <f t="shared" si="0"/>
        <v>English</v>
      </c>
      <c r="AN7" s="16" t="str">
        <f t="shared" si="0"/>
        <v>Afrikaans</v>
      </c>
      <c r="AO7" s="16" t="str">
        <f t="shared" si="0"/>
        <v>English</v>
      </c>
      <c r="AP7" s="16" t="str">
        <f t="shared" si="0"/>
        <v>Afrikaans</v>
      </c>
      <c r="AQ7" s="16" t="str">
        <f t="shared" si="0"/>
        <v>English</v>
      </c>
      <c r="AR7" s="16" t="str">
        <f t="shared" si="0"/>
        <v>Afrikaans</v>
      </c>
      <c r="AS7" s="16" t="str">
        <f t="shared" si="0"/>
        <v>English</v>
      </c>
      <c r="AT7" s="16" t="str">
        <f t="shared" si="0"/>
        <v>Afrikaans</v>
      </c>
      <c r="AU7" s="16" t="str">
        <f t="shared" si="0"/>
        <v>English</v>
      </c>
      <c r="AV7" s="16" t="str">
        <f t="shared" si="0"/>
        <v>Afrikaans</v>
      </c>
      <c r="AW7" s="16" t="str">
        <f t="shared" si="0"/>
        <v>English</v>
      </c>
      <c r="AX7" s="16" t="str">
        <f t="shared" si="0"/>
        <v>Afrikaans</v>
      </c>
      <c r="AY7" s="16" t="str">
        <f t="shared" si="0"/>
        <v>English</v>
      </c>
      <c r="AZ7" s="16" t="str">
        <f t="shared" si="0"/>
        <v>Afrikaans</v>
      </c>
      <c r="BA7" s="16" t="str">
        <f t="shared" si="0"/>
        <v>English</v>
      </c>
      <c r="BB7" s="16" t="str">
        <f t="shared" si="0"/>
        <v>Afrikaans</v>
      </c>
      <c r="BC7" s="16" t="str">
        <f t="shared" si="0"/>
        <v>English</v>
      </c>
      <c r="BD7" s="16" t="str">
        <f t="shared" si="0"/>
        <v>Afrikaans</v>
      </c>
      <c r="BE7" s="16" t="str">
        <f t="shared" si="0"/>
        <v>English</v>
      </c>
      <c r="BF7" s="16" t="str">
        <f t="shared" si="0"/>
        <v>Afrikaans</v>
      </c>
      <c r="BG7" s="16" t="str">
        <f t="shared" si="0"/>
        <v>English</v>
      </c>
      <c r="BH7" s="16" t="str">
        <f t="shared" si="0"/>
        <v>Afrikaans</v>
      </c>
      <c r="BI7" s="16" t="str">
        <f t="shared" si="0"/>
        <v>English</v>
      </c>
      <c r="BJ7" s="16" t="str">
        <f t="shared" si="0"/>
        <v>Afrikaans</v>
      </c>
      <c r="BK7" s="16" t="str">
        <f t="shared" si="0"/>
        <v>English</v>
      </c>
      <c r="BL7" s="16" t="str">
        <f t="shared" si="0"/>
        <v>Afrikaans</v>
      </c>
      <c r="BM7" s="16" t="str">
        <f t="shared" si="0"/>
        <v>English</v>
      </c>
      <c r="BN7" s="16" t="str">
        <f t="shared" si="0"/>
        <v>Afrikaans</v>
      </c>
      <c r="BO7" s="16" t="str">
        <f t="shared" si="0"/>
        <v>English</v>
      </c>
      <c r="BP7" s="16" t="str">
        <f t="shared" si="0"/>
        <v>Afrikaans</v>
      </c>
      <c r="BQ7" s="16" t="str">
        <f t="shared" si="0"/>
        <v>English</v>
      </c>
      <c r="BR7" s="16" t="str">
        <f t="shared" si="0"/>
        <v>Afrikaans</v>
      </c>
      <c r="BS7" s="16" t="str">
        <f t="shared" si="0"/>
        <v>English</v>
      </c>
      <c r="BT7" s="16" t="str">
        <f t="shared" si="0"/>
        <v>Afrikaans</v>
      </c>
      <c r="BU7" s="16" t="str">
        <f aca="true" t="shared" si="1" ref="BU7:CX7">BS7</f>
        <v>English</v>
      </c>
      <c r="BV7" s="16" t="str">
        <f t="shared" si="1"/>
        <v>Afrikaans</v>
      </c>
      <c r="BW7" s="16" t="str">
        <f t="shared" si="1"/>
        <v>English</v>
      </c>
      <c r="BX7" s="16" t="str">
        <f t="shared" si="1"/>
        <v>Afrikaans</v>
      </c>
      <c r="BY7" s="16" t="str">
        <f t="shared" si="1"/>
        <v>English</v>
      </c>
      <c r="BZ7" s="16" t="str">
        <f t="shared" si="1"/>
        <v>Afrikaans</v>
      </c>
      <c r="CA7" s="16" t="str">
        <f t="shared" si="1"/>
        <v>English</v>
      </c>
      <c r="CB7" s="16" t="str">
        <f t="shared" si="1"/>
        <v>Afrikaans</v>
      </c>
      <c r="CC7" s="16" t="str">
        <f t="shared" si="1"/>
        <v>English</v>
      </c>
      <c r="CD7" s="16" t="str">
        <f t="shared" si="1"/>
        <v>Afrikaans</v>
      </c>
      <c r="CE7" s="16" t="str">
        <f t="shared" si="1"/>
        <v>English</v>
      </c>
      <c r="CF7" s="16" t="str">
        <f t="shared" si="1"/>
        <v>Afrikaans</v>
      </c>
      <c r="CG7" s="16" t="str">
        <f t="shared" si="1"/>
        <v>English</v>
      </c>
      <c r="CH7" s="16" t="str">
        <f t="shared" si="1"/>
        <v>Afrikaans</v>
      </c>
      <c r="CI7" s="16" t="str">
        <f t="shared" si="1"/>
        <v>English</v>
      </c>
      <c r="CJ7" s="16" t="str">
        <f t="shared" si="1"/>
        <v>Afrikaans</v>
      </c>
      <c r="CK7" s="16" t="str">
        <f t="shared" si="1"/>
        <v>English</v>
      </c>
      <c r="CL7" s="16" t="str">
        <f t="shared" si="1"/>
        <v>Afrikaans</v>
      </c>
      <c r="CM7" s="16" t="str">
        <f>CK7</f>
        <v>English</v>
      </c>
      <c r="CN7" s="16" t="str">
        <f>CL7</f>
        <v>Afrikaans</v>
      </c>
      <c r="CO7" s="16" t="str">
        <f>CK7</f>
        <v>English</v>
      </c>
      <c r="CP7" s="16" t="str">
        <f>CL7</f>
        <v>Afrikaans</v>
      </c>
      <c r="CQ7" s="16" t="str">
        <f t="shared" si="1"/>
        <v>English</v>
      </c>
      <c r="CR7" s="16" t="str">
        <f t="shared" si="1"/>
        <v>Afrikaans</v>
      </c>
      <c r="CS7" s="16" t="str">
        <f t="shared" si="1"/>
        <v>English</v>
      </c>
      <c r="CT7" s="16" t="str">
        <f t="shared" si="1"/>
        <v>Afrikaans</v>
      </c>
      <c r="CU7" s="16" t="str">
        <f t="shared" si="1"/>
        <v>English</v>
      </c>
      <c r="CV7" s="16" t="str">
        <f t="shared" si="1"/>
        <v>Afrikaans</v>
      </c>
      <c r="CW7" s="16" t="str">
        <f t="shared" si="1"/>
        <v>English</v>
      </c>
      <c r="CX7" s="17" t="str">
        <f t="shared" si="1"/>
        <v>Afrikaans</v>
      </c>
    </row>
    <row r="8" spans="2:102" ht="12.75">
      <c r="B8" s="27">
        <v>1</v>
      </c>
      <c r="C8" s="19" t="s">
        <v>809</v>
      </c>
      <c r="D8" s="31" t="s">
        <v>795</v>
      </c>
      <c r="E8" s="19" t="s">
        <v>842</v>
      </c>
      <c r="F8" s="31" t="s">
        <v>841</v>
      </c>
      <c r="G8" s="19" t="s">
        <v>542</v>
      </c>
      <c r="H8" s="31" t="s">
        <v>543</v>
      </c>
      <c r="I8" s="19"/>
      <c r="J8" s="31" t="s">
        <v>634</v>
      </c>
      <c r="K8" s="19"/>
      <c r="L8" s="31"/>
      <c r="M8" s="19"/>
      <c r="N8" s="31"/>
      <c r="O8" s="19"/>
      <c r="P8" s="31"/>
      <c r="Q8" s="19"/>
      <c r="R8" s="31"/>
      <c r="S8" s="19"/>
      <c r="T8" s="31"/>
      <c r="U8" s="19"/>
      <c r="V8" s="31"/>
      <c r="W8" s="19"/>
      <c r="X8" s="31"/>
      <c r="Y8" s="19"/>
      <c r="Z8" s="31"/>
      <c r="AA8" s="19"/>
      <c r="AB8" s="31"/>
      <c r="AC8" s="19"/>
      <c r="AD8" s="31"/>
      <c r="AE8" s="19"/>
      <c r="AF8" s="31"/>
      <c r="AG8" s="19"/>
      <c r="AH8" s="31"/>
      <c r="AI8" s="19"/>
      <c r="AJ8" s="31"/>
      <c r="AK8" s="19"/>
      <c r="AL8" s="31"/>
      <c r="AM8" s="19"/>
      <c r="AN8" s="31"/>
      <c r="AO8" s="19"/>
      <c r="AP8" s="31"/>
      <c r="AQ8" s="19"/>
      <c r="AR8" s="31"/>
      <c r="AS8" s="19"/>
      <c r="AT8" s="31"/>
      <c r="AU8" s="19"/>
      <c r="AV8" s="31"/>
      <c r="AW8" s="19"/>
      <c r="AX8" s="31"/>
      <c r="AY8" s="19"/>
      <c r="AZ8" s="31"/>
      <c r="BA8" s="19"/>
      <c r="BB8" s="31"/>
      <c r="BC8" s="19"/>
      <c r="BD8" s="31"/>
      <c r="BE8" s="19"/>
      <c r="BF8" s="31"/>
      <c r="BG8" s="19"/>
      <c r="BH8" s="31"/>
      <c r="BI8" s="19"/>
      <c r="BJ8" s="31"/>
      <c r="BK8" s="19"/>
      <c r="BL8" s="31"/>
      <c r="BM8" s="19"/>
      <c r="BN8" s="31"/>
      <c r="BO8" s="19"/>
      <c r="BP8" s="31"/>
      <c r="BQ8" s="19"/>
      <c r="BR8" s="31"/>
      <c r="BS8" s="19"/>
      <c r="BT8" s="31"/>
      <c r="BU8" s="19"/>
      <c r="BV8" s="31"/>
      <c r="BW8" s="19"/>
      <c r="BX8" s="31"/>
      <c r="BY8" s="19"/>
      <c r="BZ8" s="31"/>
      <c r="CA8" s="19"/>
      <c r="CB8" s="31"/>
      <c r="CC8" s="19"/>
      <c r="CD8" s="31"/>
      <c r="CE8" s="19"/>
      <c r="CF8" s="31"/>
      <c r="CG8" s="19"/>
      <c r="CH8" s="31"/>
      <c r="CI8" s="19"/>
      <c r="CJ8" s="31"/>
      <c r="CK8" s="19" t="s">
        <v>542</v>
      </c>
      <c r="CL8" s="31" t="s">
        <v>543</v>
      </c>
      <c r="CM8" s="19" t="s">
        <v>290</v>
      </c>
      <c r="CN8" s="31" t="s">
        <v>290</v>
      </c>
      <c r="CO8" s="19" t="s">
        <v>728</v>
      </c>
      <c r="CP8" s="31" t="s">
        <v>727</v>
      </c>
      <c r="CQ8" s="19" t="s">
        <v>723</v>
      </c>
      <c r="CR8" s="31" t="s">
        <v>721</v>
      </c>
      <c r="CS8" s="19" t="s">
        <v>725</v>
      </c>
      <c r="CT8" s="31" t="s">
        <v>726</v>
      </c>
      <c r="CU8" s="19"/>
      <c r="CV8" s="31"/>
      <c r="CW8" s="19"/>
      <c r="CX8" s="34"/>
    </row>
    <row r="9" spans="2:102" ht="25.5">
      <c r="B9" s="27">
        <v>2</v>
      </c>
      <c r="C9" s="19" t="s">
        <v>810</v>
      </c>
      <c r="D9" s="31" t="s">
        <v>796</v>
      </c>
      <c r="E9" s="19" t="s">
        <v>845</v>
      </c>
      <c r="F9" s="31" t="s">
        <v>846</v>
      </c>
      <c r="G9" s="19" t="s">
        <v>773</v>
      </c>
      <c r="H9" s="31" t="s">
        <v>545</v>
      </c>
      <c r="I9" s="19" t="s">
        <v>773</v>
      </c>
      <c r="J9" s="31" t="s">
        <v>545</v>
      </c>
      <c r="K9" s="19" t="s">
        <v>773</v>
      </c>
      <c r="L9" s="31" t="s">
        <v>545</v>
      </c>
      <c r="M9" s="19" t="s">
        <v>773</v>
      </c>
      <c r="N9" s="31" t="s">
        <v>545</v>
      </c>
      <c r="O9" s="19" t="s">
        <v>773</v>
      </c>
      <c r="P9" s="31" t="s">
        <v>545</v>
      </c>
      <c r="Q9" s="19" t="s">
        <v>773</v>
      </c>
      <c r="R9" s="31" t="s">
        <v>545</v>
      </c>
      <c r="S9" s="19" t="s">
        <v>773</v>
      </c>
      <c r="T9" s="31" t="s">
        <v>545</v>
      </c>
      <c r="U9" s="19" t="s">
        <v>19</v>
      </c>
      <c r="V9" s="31" t="s">
        <v>546</v>
      </c>
      <c r="W9" s="19" t="s">
        <v>19</v>
      </c>
      <c r="X9" s="31" t="s">
        <v>546</v>
      </c>
      <c r="Y9" s="19" t="s">
        <v>19</v>
      </c>
      <c r="Z9" s="31" t="s">
        <v>546</v>
      </c>
      <c r="AA9" s="19" t="s">
        <v>19</v>
      </c>
      <c r="AB9" s="31" t="s">
        <v>546</v>
      </c>
      <c r="AC9" s="19" t="s">
        <v>19</v>
      </c>
      <c r="AD9" s="31" t="s">
        <v>546</v>
      </c>
      <c r="AE9" s="19" t="s">
        <v>19</v>
      </c>
      <c r="AF9" s="31" t="s">
        <v>546</v>
      </c>
      <c r="AG9" s="19" t="s">
        <v>19</v>
      </c>
      <c r="AH9" s="31" t="s">
        <v>546</v>
      </c>
      <c r="AI9" s="19" t="s">
        <v>50</v>
      </c>
      <c r="AJ9" s="31" t="s">
        <v>547</v>
      </c>
      <c r="AK9" s="19" t="s">
        <v>50</v>
      </c>
      <c r="AL9" s="31" t="s">
        <v>547</v>
      </c>
      <c r="AM9" s="19" t="s">
        <v>50</v>
      </c>
      <c r="AN9" s="31" t="s">
        <v>547</v>
      </c>
      <c r="AO9" s="19" t="s">
        <v>50</v>
      </c>
      <c r="AP9" s="31" t="s">
        <v>547</v>
      </c>
      <c r="AQ9" s="19" t="s">
        <v>50</v>
      </c>
      <c r="AR9" s="31" t="s">
        <v>547</v>
      </c>
      <c r="AS9" s="19" t="s">
        <v>50</v>
      </c>
      <c r="AT9" s="31" t="s">
        <v>547</v>
      </c>
      <c r="AU9" s="19" t="s">
        <v>50</v>
      </c>
      <c r="AV9" s="31" t="s">
        <v>547</v>
      </c>
      <c r="AW9" s="19" t="s">
        <v>76</v>
      </c>
      <c r="AX9" s="31" t="s">
        <v>631</v>
      </c>
      <c r="AY9" s="19" t="s">
        <v>76</v>
      </c>
      <c r="AZ9" s="31" t="s">
        <v>631</v>
      </c>
      <c r="BA9" s="19" t="s">
        <v>76</v>
      </c>
      <c r="BB9" s="31" t="s">
        <v>631</v>
      </c>
      <c r="BC9" s="19" t="s">
        <v>76</v>
      </c>
      <c r="BD9" s="31" t="s">
        <v>631</v>
      </c>
      <c r="BE9" s="19" t="s">
        <v>76</v>
      </c>
      <c r="BF9" s="31" t="s">
        <v>631</v>
      </c>
      <c r="BG9" s="19" t="s">
        <v>76</v>
      </c>
      <c r="BH9" s="31" t="s">
        <v>631</v>
      </c>
      <c r="BI9" s="19" t="s">
        <v>76</v>
      </c>
      <c r="BJ9" s="31" t="s">
        <v>631</v>
      </c>
      <c r="BK9" s="19" t="s">
        <v>96</v>
      </c>
      <c r="BL9" s="31" t="s">
        <v>632</v>
      </c>
      <c r="BM9" s="19" t="s">
        <v>96</v>
      </c>
      <c r="BN9" s="31" t="s">
        <v>632</v>
      </c>
      <c r="BO9" s="19" t="s">
        <v>96</v>
      </c>
      <c r="BP9" s="31" t="s">
        <v>632</v>
      </c>
      <c r="BQ9" s="19" t="s">
        <v>96</v>
      </c>
      <c r="BR9" s="31" t="s">
        <v>632</v>
      </c>
      <c r="BS9" s="19" t="s">
        <v>96</v>
      </c>
      <c r="BT9" s="31" t="s">
        <v>632</v>
      </c>
      <c r="BU9" s="19" t="s">
        <v>96</v>
      </c>
      <c r="BV9" s="31" t="s">
        <v>632</v>
      </c>
      <c r="BW9" s="19" t="s">
        <v>96</v>
      </c>
      <c r="BX9" s="31" t="s">
        <v>632</v>
      </c>
      <c r="BY9" s="19" t="s">
        <v>116</v>
      </c>
      <c r="BZ9" s="31" t="s">
        <v>633</v>
      </c>
      <c r="CA9" s="19" t="s">
        <v>116</v>
      </c>
      <c r="CB9" s="31" t="s">
        <v>633</v>
      </c>
      <c r="CC9" s="19" t="s">
        <v>116</v>
      </c>
      <c r="CD9" s="31" t="s">
        <v>633</v>
      </c>
      <c r="CE9" s="19" t="s">
        <v>116</v>
      </c>
      <c r="CF9" s="31" t="s">
        <v>633</v>
      </c>
      <c r="CG9" s="19" t="s">
        <v>116</v>
      </c>
      <c r="CH9" s="31" t="s">
        <v>633</v>
      </c>
      <c r="CI9" s="19"/>
      <c r="CJ9" s="31"/>
      <c r="CK9" s="19" t="s">
        <v>720</v>
      </c>
      <c r="CL9" s="31" t="s">
        <v>719</v>
      </c>
      <c r="CM9" s="19" t="s">
        <v>305</v>
      </c>
      <c r="CN9" s="31" t="s">
        <v>291</v>
      </c>
      <c r="CO9" s="19"/>
      <c r="CP9" s="31"/>
      <c r="CQ9" s="19" t="s">
        <v>724</v>
      </c>
      <c r="CR9" s="31" t="s">
        <v>722</v>
      </c>
      <c r="CS9" s="19"/>
      <c r="CT9" s="31"/>
      <c r="CU9" s="19"/>
      <c r="CV9" s="31"/>
      <c r="CW9" s="19"/>
      <c r="CX9" s="34"/>
    </row>
    <row r="10" spans="2:102" ht="25.5">
      <c r="B10" s="27">
        <v>3</v>
      </c>
      <c r="C10" s="19" t="s">
        <v>811</v>
      </c>
      <c r="D10" s="31" t="s">
        <v>794</v>
      </c>
      <c r="E10" s="19" t="s">
        <v>843</v>
      </c>
      <c r="F10" s="31" t="s">
        <v>844</v>
      </c>
      <c r="G10" s="19" t="s">
        <v>774</v>
      </c>
      <c r="H10" s="31" t="s">
        <v>549</v>
      </c>
      <c r="I10" s="19" t="s">
        <v>1</v>
      </c>
      <c r="J10" s="31" t="s">
        <v>635</v>
      </c>
      <c r="K10" s="19" t="s">
        <v>4</v>
      </c>
      <c r="L10" s="31" t="s">
        <v>637</v>
      </c>
      <c r="M10" s="19" t="s">
        <v>8</v>
      </c>
      <c r="N10" s="31" t="s">
        <v>639</v>
      </c>
      <c r="O10" s="19" t="s">
        <v>11</v>
      </c>
      <c r="P10" s="31" t="s">
        <v>641</v>
      </c>
      <c r="Q10" s="19" t="s">
        <v>14</v>
      </c>
      <c r="R10" s="31" t="s">
        <v>643</v>
      </c>
      <c r="S10" s="19" t="s">
        <v>645</v>
      </c>
      <c r="T10" s="31" t="s">
        <v>645</v>
      </c>
      <c r="U10" s="19" t="s">
        <v>20</v>
      </c>
      <c r="V10" s="31" t="s">
        <v>647</v>
      </c>
      <c r="W10" s="19" t="s">
        <v>649</v>
      </c>
      <c r="X10" s="31" t="s">
        <v>649</v>
      </c>
      <c r="Y10" s="19" t="s">
        <v>651</v>
      </c>
      <c r="Z10" s="31" t="s">
        <v>651</v>
      </c>
      <c r="AA10" s="19" t="s">
        <v>653</v>
      </c>
      <c r="AB10" s="31" t="s">
        <v>653</v>
      </c>
      <c r="AC10" s="19" t="s">
        <v>39</v>
      </c>
      <c r="AD10" s="31" t="s">
        <v>655</v>
      </c>
      <c r="AE10" s="19" t="s">
        <v>657</v>
      </c>
      <c r="AF10" s="31" t="s">
        <v>657</v>
      </c>
      <c r="AG10" s="19" t="s">
        <v>47</v>
      </c>
      <c r="AH10" s="31" t="s">
        <v>659</v>
      </c>
      <c r="AI10" s="19" t="s">
        <v>51</v>
      </c>
      <c r="AJ10" s="31" t="s">
        <v>661</v>
      </c>
      <c r="AK10" s="19" t="s">
        <v>54</v>
      </c>
      <c r="AL10" s="31" t="s">
        <v>663</v>
      </c>
      <c r="AM10" s="19" t="s">
        <v>58</v>
      </c>
      <c r="AN10" s="31" t="s">
        <v>665</v>
      </c>
      <c r="AO10" s="19" t="s">
        <v>62</v>
      </c>
      <c r="AP10" s="31" t="s">
        <v>667</v>
      </c>
      <c r="AQ10" s="19" t="s">
        <v>65</v>
      </c>
      <c r="AR10" s="31" t="s">
        <v>669</v>
      </c>
      <c r="AS10" s="19" t="s">
        <v>70</v>
      </c>
      <c r="AT10" s="31" t="s">
        <v>671</v>
      </c>
      <c r="AU10" s="19" t="s">
        <v>73</v>
      </c>
      <c r="AV10" s="31" t="s">
        <v>673</v>
      </c>
      <c r="AW10" s="19" t="s">
        <v>675</v>
      </c>
      <c r="AX10" s="31" t="s">
        <v>675</v>
      </c>
      <c r="AY10" s="19" t="s">
        <v>79</v>
      </c>
      <c r="AZ10" s="31" t="s">
        <v>677</v>
      </c>
      <c r="BA10" s="19" t="s">
        <v>679</v>
      </c>
      <c r="BB10" s="31" t="s">
        <v>679</v>
      </c>
      <c r="BC10" s="19" t="s">
        <v>84</v>
      </c>
      <c r="BD10" s="31" t="s">
        <v>681</v>
      </c>
      <c r="BE10" s="19" t="s">
        <v>87</v>
      </c>
      <c r="BF10" s="31" t="s">
        <v>683</v>
      </c>
      <c r="BG10" s="19" t="s">
        <v>685</v>
      </c>
      <c r="BH10" s="31" t="s">
        <v>685</v>
      </c>
      <c r="BI10" s="19" t="s">
        <v>92</v>
      </c>
      <c r="BJ10" s="31" t="s">
        <v>687</v>
      </c>
      <c r="BK10" s="19" t="s">
        <v>97</v>
      </c>
      <c r="BL10" s="31" t="s">
        <v>689</v>
      </c>
      <c r="BM10" s="19" t="s">
        <v>691</v>
      </c>
      <c r="BN10" s="31" t="s">
        <v>691</v>
      </c>
      <c r="BO10" s="19" t="s">
        <v>693</v>
      </c>
      <c r="BP10" s="31" t="s">
        <v>693</v>
      </c>
      <c r="BQ10" s="19" t="s">
        <v>695</v>
      </c>
      <c r="BR10" s="31" t="s">
        <v>695</v>
      </c>
      <c r="BS10" s="19" t="s">
        <v>697</v>
      </c>
      <c r="BT10" s="31" t="s">
        <v>697</v>
      </c>
      <c r="BU10" s="19" t="s">
        <v>699</v>
      </c>
      <c r="BV10" s="31" t="s">
        <v>699</v>
      </c>
      <c r="BW10" s="19" t="s">
        <v>114</v>
      </c>
      <c r="BX10" s="31" t="s">
        <v>701</v>
      </c>
      <c r="BY10" s="19" t="s">
        <v>703</v>
      </c>
      <c r="BZ10" s="31" t="s">
        <v>703</v>
      </c>
      <c r="CA10" s="19" t="s">
        <v>119</v>
      </c>
      <c r="CB10" s="31" t="s">
        <v>705</v>
      </c>
      <c r="CC10" s="19" t="s">
        <v>707</v>
      </c>
      <c r="CD10" s="31" t="s">
        <v>707</v>
      </c>
      <c r="CE10" s="19" t="s">
        <v>125</v>
      </c>
      <c r="CF10" s="31" t="s">
        <v>709</v>
      </c>
      <c r="CG10" s="19" t="s">
        <v>128</v>
      </c>
      <c r="CH10" s="31" t="s">
        <v>711</v>
      </c>
      <c r="CI10" s="19"/>
      <c r="CJ10" s="31"/>
      <c r="CK10" s="19" t="s">
        <v>716</v>
      </c>
      <c r="CL10" s="31" t="s">
        <v>715</v>
      </c>
      <c r="CM10" s="19" t="s">
        <v>724</v>
      </c>
      <c r="CN10" s="31" t="s">
        <v>722</v>
      </c>
      <c r="CO10" s="19"/>
      <c r="CP10" s="31"/>
      <c r="CQ10" s="19"/>
      <c r="CR10" s="31"/>
      <c r="CS10" s="19"/>
      <c r="CT10" s="31"/>
      <c r="CU10" s="19"/>
      <c r="CV10" s="31"/>
      <c r="CW10" s="19"/>
      <c r="CX10" s="34"/>
    </row>
    <row r="11" spans="2:102" ht="51">
      <c r="B11" s="27">
        <v>4</v>
      </c>
      <c r="C11" s="19" t="s">
        <v>812</v>
      </c>
      <c r="D11" s="31" t="s">
        <v>797</v>
      </c>
      <c r="E11" s="19" t="s">
        <v>179</v>
      </c>
      <c r="F11" s="31" t="s">
        <v>847</v>
      </c>
      <c r="G11" s="19" t="s">
        <v>775</v>
      </c>
      <c r="H11" s="31" t="s">
        <v>550</v>
      </c>
      <c r="I11" s="19" t="s">
        <v>2</v>
      </c>
      <c r="J11" s="31" t="s">
        <v>636</v>
      </c>
      <c r="K11" s="19" t="s">
        <v>5</v>
      </c>
      <c r="L11" s="31" t="s">
        <v>638</v>
      </c>
      <c r="M11" s="19" t="s">
        <v>9</v>
      </c>
      <c r="N11" s="31" t="s">
        <v>640</v>
      </c>
      <c r="O11" s="19" t="s">
        <v>12</v>
      </c>
      <c r="P11" s="31" t="s">
        <v>642</v>
      </c>
      <c r="Q11" s="19" t="s">
        <v>15</v>
      </c>
      <c r="R11" s="31" t="s">
        <v>644</v>
      </c>
      <c r="S11" s="19" t="s">
        <v>17</v>
      </c>
      <c r="T11" s="31" t="s">
        <v>646</v>
      </c>
      <c r="U11" s="19" t="s">
        <v>43</v>
      </c>
      <c r="V11" s="31" t="s">
        <v>648</v>
      </c>
      <c r="W11" s="19" t="s">
        <v>42</v>
      </c>
      <c r="X11" s="31" t="s">
        <v>650</v>
      </c>
      <c r="Y11" s="19" t="s">
        <v>1029</v>
      </c>
      <c r="Z11" s="31" t="s">
        <v>652</v>
      </c>
      <c r="AA11" s="19" t="s">
        <v>41</v>
      </c>
      <c r="AB11" s="31" t="s">
        <v>654</v>
      </c>
      <c r="AC11" s="19" t="s">
        <v>40</v>
      </c>
      <c r="AD11" s="31" t="s">
        <v>656</v>
      </c>
      <c r="AE11" s="19" t="s">
        <v>45</v>
      </c>
      <c r="AF11" s="31" t="s">
        <v>658</v>
      </c>
      <c r="AG11" s="19" t="s">
        <v>48</v>
      </c>
      <c r="AH11" s="31" t="s">
        <v>660</v>
      </c>
      <c r="AI11" s="19" t="s">
        <v>52</v>
      </c>
      <c r="AJ11" s="31" t="s">
        <v>662</v>
      </c>
      <c r="AK11" s="19" t="s">
        <v>55</v>
      </c>
      <c r="AL11" s="31" t="s">
        <v>664</v>
      </c>
      <c r="AM11" s="19" t="s">
        <v>59</v>
      </c>
      <c r="AN11" s="31" t="s">
        <v>666</v>
      </c>
      <c r="AO11" s="19" t="s">
        <v>63</v>
      </c>
      <c r="AP11" s="31" t="s">
        <v>668</v>
      </c>
      <c r="AQ11" s="19" t="s">
        <v>66</v>
      </c>
      <c r="AR11" s="31" t="s">
        <v>670</v>
      </c>
      <c r="AS11" s="19" t="s">
        <v>71</v>
      </c>
      <c r="AT11" s="31" t="s">
        <v>672</v>
      </c>
      <c r="AU11" s="19" t="s">
        <v>74</v>
      </c>
      <c r="AV11" s="31" t="s">
        <v>674</v>
      </c>
      <c r="AW11" s="19" t="s">
        <v>77</v>
      </c>
      <c r="AX11" s="31" t="s">
        <v>676</v>
      </c>
      <c r="AY11" s="19" t="s">
        <v>80</v>
      </c>
      <c r="AZ11" s="31" t="s">
        <v>678</v>
      </c>
      <c r="BA11" s="19" t="s">
        <v>82</v>
      </c>
      <c r="BB11" s="31" t="s">
        <v>680</v>
      </c>
      <c r="BC11" s="19" t="s">
        <v>85</v>
      </c>
      <c r="BD11" s="31" t="s">
        <v>682</v>
      </c>
      <c r="BE11" s="19" t="s">
        <v>88</v>
      </c>
      <c r="BF11" s="31" t="s">
        <v>684</v>
      </c>
      <c r="BG11" s="19" t="s">
        <v>90</v>
      </c>
      <c r="BH11" s="31" t="s">
        <v>686</v>
      </c>
      <c r="BI11" s="19" t="s">
        <v>93</v>
      </c>
      <c r="BJ11" s="31" t="s">
        <v>688</v>
      </c>
      <c r="BK11" s="19" t="s">
        <v>98</v>
      </c>
      <c r="BL11" s="31" t="s">
        <v>690</v>
      </c>
      <c r="BM11" s="19" t="s">
        <v>100</v>
      </c>
      <c r="BN11" s="31" t="s">
        <v>692</v>
      </c>
      <c r="BO11" s="19" t="s">
        <v>103</v>
      </c>
      <c r="BP11" s="31" t="s">
        <v>694</v>
      </c>
      <c r="BQ11" s="19" t="s">
        <v>107</v>
      </c>
      <c r="BR11" s="31" t="s">
        <v>696</v>
      </c>
      <c r="BS11" s="19" t="s">
        <v>110</v>
      </c>
      <c r="BT11" s="31" t="s">
        <v>698</v>
      </c>
      <c r="BU11" s="19" t="s">
        <v>112</v>
      </c>
      <c r="BV11" s="31" t="s">
        <v>700</v>
      </c>
      <c r="BW11" s="19" t="s">
        <v>178</v>
      </c>
      <c r="BX11" s="31" t="s">
        <v>702</v>
      </c>
      <c r="BY11" s="19" t="s">
        <v>117</v>
      </c>
      <c r="BZ11" s="31" t="s">
        <v>704</v>
      </c>
      <c r="CA11" s="19" t="s">
        <v>120</v>
      </c>
      <c r="CB11" s="31" t="s">
        <v>706</v>
      </c>
      <c r="CC11" s="19" t="s">
        <v>122</v>
      </c>
      <c r="CD11" s="31" t="s">
        <v>708</v>
      </c>
      <c r="CE11" s="19" t="s">
        <v>126</v>
      </c>
      <c r="CF11" s="31" t="s">
        <v>710</v>
      </c>
      <c r="CG11" s="19" t="s">
        <v>129</v>
      </c>
      <c r="CH11" s="32" t="s">
        <v>712</v>
      </c>
      <c r="CI11" s="19"/>
      <c r="CJ11" s="31"/>
      <c r="CK11" s="19" t="s">
        <v>718</v>
      </c>
      <c r="CL11" s="31" t="s">
        <v>717</v>
      </c>
      <c r="CM11" s="19" t="s">
        <v>309</v>
      </c>
      <c r="CN11" s="31" t="s">
        <v>294</v>
      </c>
      <c r="CO11" s="19"/>
      <c r="CP11" s="31"/>
      <c r="CQ11" s="19"/>
      <c r="CR11" s="31"/>
      <c r="CS11" s="19"/>
      <c r="CT11" s="31"/>
      <c r="CU11" s="19"/>
      <c r="CV11" s="31"/>
      <c r="CW11" s="19"/>
      <c r="CX11" s="34"/>
    </row>
    <row r="12" spans="2:102" ht="51">
      <c r="B12" s="27">
        <v>5</v>
      </c>
      <c r="C12" s="19" t="s">
        <v>714</v>
      </c>
      <c r="D12" s="31" t="s">
        <v>713</v>
      </c>
      <c r="E12" s="19" t="s">
        <v>180</v>
      </c>
      <c r="F12" s="31" t="s">
        <v>848</v>
      </c>
      <c r="G12" s="19" t="s">
        <v>1023</v>
      </c>
      <c r="H12" s="31" t="s">
        <v>249</v>
      </c>
      <c r="I12" s="19" t="s">
        <v>606</v>
      </c>
      <c r="J12" s="31" t="s">
        <v>607</v>
      </c>
      <c r="K12" s="19" t="s">
        <v>576</v>
      </c>
      <c r="L12" s="31" t="s">
        <v>267</v>
      </c>
      <c r="M12" s="19"/>
      <c r="N12" s="31" t="s">
        <v>551</v>
      </c>
      <c r="O12" s="19"/>
      <c r="P12" s="31" t="s">
        <v>496</v>
      </c>
      <c r="Q12" s="19"/>
      <c r="R12" s="31" t="s">
        <v>868</v>
      </c>
      <c r="S12" s="19"/>
      <c r="T12" s="31" t="s">
        <v>887</v>
      </c>
      <c r="U12" s="19"/>
      <c r="V12" s="31" t="s">
        <v>551</v>
      </c>
      <c r="W12" s="19"/>
      <c r="X12" s="31" t="s">
        <v>551</v>
      </c>
      <c r="Y12" s="19" t="s">
        <v>1030</v>
      </c>
      <c r="Z12" s="31" t="s">
        <v>233</v>
      </c>
      <c r="AA12" s="19"/>
      <c r="AB12" s="31" t="s">
        <v>997</v>
      </c>
      <c r="AC12" s="19"/>
      <c r="AD12" s="31" t="s">
        <v>1055</v>
      </c>
      <c r="AE12" s="19"/>
      <c r="AF12" s="31" t="s">
        <v>346</v>
      </c>
      <c r="AG12" s="19"/>
      <c r="AH12" s="31" t="s">
        <v>1057</v>
      </c>
      <c r="AI12" s="19"/>
      <c r="AJ12" s="31" t="s">
        <v>1077</v>
      </c>
      <c r="AK12" s="19"/>
      <c r="AL12" s="31" t="s">
        <v>1097</v>
      </c>
      <c r="AM12" s="19"/>
      <c r="AN12" s="31" t="s">
        <v>1117</v>
      </c>
      <c r="AO12" s="19"/>
      <c r="AP12" s="31" t="s">
        <v>1137</v>
      </c>
      <c r="AQ12" s="19"/>
      <c r="AR12" s="31" t="s">
        <v>1158</v>
      </c>
      <c r="AS12" s="19"/>
      <c r="AT12" s="31" t="s">
        <v>374</v>
      </c>
      <c r="AU12" s="19"/>
      <c r="AV12" s="31" t="s">
        <v>396</v>
      </c>
      <c r="AW12" s="19"/>
      <c r="AX12" s="31" t="s">
        <v>415</v>
      </c>
      <c r="AY12" s="19"/>
      <c r="AZ12" s="31" t="s">
        <v>432</v>
      </c>
      <c r="BA12" s="19"/>
      <c r="BB12" s="31" t="s">
        <v>452</v>
      </c>
      <c r="BC12" s="19"/>
      <c r="BD12" s="31" t="s">
        <v>551</v>
      </c>
      <c r="BE12" s="19"/>
      <c r="BF12" s="31" t="s">
        <v>551</v>
      </c>
      <c r="BG12" s="19"/>
      <c r="BH12" s="31" t="s">
        <v>551</v>
      </c>
      <c r="BI12" s="19"/>
      <c r="BJ12" s="31" t="s">
        <v>551</v>
      </c>
      <c r="BK12" s="19"/>
      <c r="BL12" s="31" t="s">
        <v>551</v>
      </c>
      <c r="BM12" s="19"/>
      <c r="BN12" s="31" t="s">
        <v>908</v>
      </c>
      <c r="BO12" s="19"/>
      <c r="BP12" s="31" t="s">
        <v>939</v>
      </c>
      <c r="BQ12" s="19"/>
      <c r="BR12" s="31" t="s">
        <v>948</v>
      </c>
      <c r="BS12" s="19"/>
      <c r="BT12" s="31" t="s">
        <v>968</v>
      </c>
      <c r="BU12" s="19"/>
      <c r="BV12" s="31" t="s">
        <v>551</v>
      </c>
      <c r="BW12" s="19"/>
      <c r="BX12" s="31" t="s">
        <v>551</v>
      </c>
      <c r="BY12" s="19"/>
      <c r="BZ12" s="31" t="s">
        <v>551</v>
      </c>
      <c r="CA12" s="19"/>
      <c r="CB12" s="31" t="s">
        <v>551</v>
      </c>
      <c r="CC12" s="19"/>
      <c r="CD12" s="31" t="s">
        <v>551</v>
      </c>
      <c r="CE12" s="19"/>
      <c r="CF12" s="31" t="s">
        <v>551</v>
      </c>
      <c r="CG12" s="19"/>
      <c r="CH12" s="31" t="s">
        <v>551</v>
      </c>
      <c r="CI12" s="19"/>
      <c r="CJ12" s="31"/>
      <c r="CK12" s="19"/>
      <c r="CL12" s="31"/>
      <c r="CM12" s="19" t="s">
        <v>308</v>
      </c>
      <c r="CN12" s="31" t="s">
        <v>293</v>
      </c>
      <c r="CO12" s="19"/>
      <c r="CP12" s="31"/>
      <c r="CQ12" s="19"/>
      <c r="CR12" s="31"/>
      <c r="CS12" s="19"/>
      <c r="CT12" s="31"/>
      <c r="CU12" s="19"/>
      <c r="CV12" s="31"/>
      <c r="CW12" s="19"/>
      <c r="CX12" s="34"/>
    </row>
    <row r="13" spans="2:102" ht="38.25">
      <c r="B13" s="27">
        <v>6</v>
      </c>
      <c r="C13" s="19" t="s">
        <v>813</v>
      </c>
      <c r="D13" s="32" t="s">
        <v>799</v>
      </c>
      <c r="E13" s="19" t="s">
        <v>181</v>
      </c>
      <c r="F13" s="31" t="s">
        <v>849</v>
      </c>
      <c r="G13" s="19" t="s">
        <v>1026</v>
      </c>
      <c r="H13" s="31" t="s">
        <v>250</v>
      </c>
      <c r="I13" s="19" t="s">
        <v>608</v>
      </c>
      <c r="J13" s="31" t="s">
        <v>24</v>
      </c>
      <c r="K13" s="19" t="s">
        <v>577</v>
      </c>
      <c r="L13" s="31" t="s">
        <v>268</v>
      </c>
      <c r="M13" s="19"/>
      <c r="N13" s="31" t="s">
        <v>552</v>
      </c>
      <c r="O13" s="19"/>
      <c r="P13" s="31" t="s">
        <v>498</v>
      </c>
      <c r="Q13" s="19"/>
      <c r="R13" s="31" t="s">
        <v>870</v>
      </c>
      <c r="S13" s="19"/>
      <c r="T13" s="31" t="s">
        <v>890</v>
      </c>
      <c r="U13" s="19"/>
      <c r="V13" s="31" t="s">
        <v>552</v>
      </c>
      <c r="W13" s="19"/>
      <c r="X13" s="31" t="s">
        <v>552</v>
      </c>
      <c r="Y13" s="19" t="s">
        <v>1032</v>
      </c>
      <c r="Z13" s="31" t="s">
        <v>235</v>
      </c>
      <c r="AA13" s="19"/>
      <c r="AB13" s="31" t="s">
        <v>999</v>
      </c>
      <c r="AC13" s="19"/>
      <c r="AD13" s="31" t="s">
        <v>495</v>
      </c>
      <c r="AE13" s="19"/>
      <c r="AF13" s="31" t="s">
        <v>348</v>
      </c>
      <c r="AG13" s="19"/>
      <c r="AH13" s="31" t="s">
        <v>1059</v>
      </c>
      <c r="AI13" s="19"/>
      <c r="AJ13" s="31" t="s">
        <v>1079</v>
      </c>
      <c r="AK13" s="19"/>
      <c r="AL13" s="31" t="s">
        <v>1099</v>
      </c>
      <c r="AM13" s="19"/>
      <c r="AN13" s="31" t="s">
        <v>1119</v>
      </c>
      <c r="AO13" s="19"/>
      <c r="AP13" s="31" t="s">
        <v>1139</v>
      </c>
      <c r="AQ13" s="19"/>
      <c r="AR13" s="31" t="s">
        <v>1160</v>
      </c>
      <c r="AS13" s="19"/>
      <c r="AT13" s="31" t="s">
        <v>376</v>
      </c>
      <c r="AU13" s="19"/>
      <c r="AV13" s="31" t="s">
        <v>398</v>
      </c>
      <c r="AW13" s="19"/>
      <c r="AX13" s="31" t="s">
        <v>418</v>
      </c>
      <c r="AY13" s="19"/>
      <c r="AZ13" s="31" t="s">
        <v>433</v>
      </c>
      <c r="BA13" s="19"/>
      <c r="BB13" s="31" t="s">
        <v>454</v>
      </c>
      <c r="BC13" s="19"/>
      <c r="BD13" s="31" t="s">
        <v>552</v>
      </c>
      <c r="BE13" s="19"/>
      <c r="BF13" s="31" t="s">
        <v>552</v>
      </c>
      <c r="BG13" s="19"/>
      <c r="BH13" s="31" t="s">
        <v>552</v>
      </c>
      <c r="BI13" s="19"/>
      <c r="BJ13" s="31" t="s">
        <v>552</v>
      </c>
      <c r="BK13" s="19"/>
      <c r="BL13" s="31" t="s">
        <v>552</v>
      </c>
      <c r="BM13" s="19"/>
      <c r="BN13" s="31" t="s">
        <v>910</v>
      </c>
      <c r="BO13" s="19"/>
      <c r="BP13" s="31" t="s">
        <v>929</v>
      </c>
      <c r="BQ13" s="19"/>
      <c r="BR13" s="31" t="s">
        <v>950</v>
      </c>
      <c r="BS13" s="19"/>
      <c r="BT13" s="31" t="s">
        <v>970</v>
      </c>
      <c r="BU13" s="19"/>
      <c r="BV13" s="31" t="s">
        <v>552</v>
      </c>
      <c r="BW13" s="19"/>
      <c r="BX13" s="31" t="s">
        <v>552</v>
      </c>
      <c r="BY13" s="19"/>
      <c r="BZ13" s="31" t="s">
        <v>552</v>
      </c>
      <c r="CA13" s="19"/>
      <c r="CB13" s="31" t="s">
        <v>552</v>
      </c>
      <c r="CC13" s="19"/>
      <c r="CD13" s="31" t="s">
        <v>552</v>
      </c>
      <c r="CE13" s="19"/>
      <c r="CF13" s="31" t="s">
        <v>552</v>
      </c>
      <c r="CG13" s="19"/>
      <c r="CH13" s="31" t="s">
        <v>552</v>
      </c>
      <c r="CI13" s="19"/>
      <c r="CJ13" s="31"/>
      <c r="CK13" s="19"/>
      <c r="CL13" s="31"/>
      <c r="CM13" s="19" t="s">
        <v>307</v>
      </c>
      <c r="CN13" s="31" t="s">
        <v>292</v>
      </c>
      <c r="CO13" s="19"/>
      <c r="CP13" s="31"/>
      <c r="CQ13" s="19"/>
      <c r="CR13" s="31"/>
      <c r="CS13" s="19"/>
      <c r="CT13" s="31"/>
      <c r="CU13" s="19"/>
      <c r="CV13" s="31"/>
      <c r="CW13" s="19"/>
      <c r="CX13" s="34"/>
    </row>
    <row r="14" spans="2:102" ht="51">
      <c r="B14" s="27">
        <v>7</v>
      </c>
      <c r="C14" s="19" t="s">
        <v>814</v>
      </c>
      <c r="D14" s="31" t="s">
        <v>815</v>
      </c>
      <c r="E14" s="19" t="s">
        <v>182</v>
      </c>
      <c r="F14" s="31" t="s">
        <v>850</v>
      </c>
      <c r="G14" s="19" t="s">
        <v>471</v>
      </c>
      <c r="H14" s="31" t="s">
        <v>251</v>
      </c>
      <c r="I14" s="19" t="s">
        <v>611</v>
      </c>
      <c r="J14" s="31" t="s">
        <v>25</v>
      </c>
      <c r="K14" s="19" t="s">
        <v>580</v>
      </c>
      <c r="L14" s="31" t="s">
        <v>270</v>
      </c>
      <c r="M14" s="19"/>
      <c r="N14" s="31" t="s">
        <v>553</v>
      </c>
      <c r="O14" s="19"/>
      <c r="P14" s="31" t="s">
        <v>500</v>
      </c>
      <c r="Q14" s="19"/>
      <c r="R14" s="31" t="s">
        <v>872</v>
      </c>
      <c r="S14" s="19"/>
      <c r="T14" s="31" t="s">
        <v>892</v>
      </c>
      <c r="U14" s="19"/>
      <c r="V14" s="31" t="s">
        <v>553</v>
      </c>
      <c r="W14" s="19"/>
      <c r="X14" s="31" t="s">
        <v>553</v>
      </c>
      <c r="Y14" s="19" t="s">
        <v>1034</v>
      </c>
      <c r="Z14" s="31" t="s">
        <v>237</v>
      </c>
      <c r="AA14" s="19"/>
      <c r="AB14" s="31" t="s">
        <v>1001</v>
      </c>
      <c r="AC14" s="19"/>
      <c r="AD14" s="31" t="s">
        <v>331</v>
      </c>
      <c r="AE14" s="19"/>
      <c r="AF14" s="31" t="s">
        <v>350</v>
      </c>
      <c r="AG14" s="19"/>
      <c r="AH14" s="31" t="s">
        <v>1061</v>
      </c>
      <c r="AI14" s="19"/>
      <c r="AJ14" s="31" t="s">
        <v>1081</v>
      </c>
      <c r="AK14" s="19"/>
      <c r="AL14" s="31" t="s">
        <v>1101</v>
      </c>
      <c r="AM14" s="19"/>
      <c r="AN14" s="31" t="s">
        <v>1121</v>
      </c>
      <c r="AO14" s="19"/>
      <c r="AP14" s="31" t="s">
        <v>1141</v>
      </c>
      <c r="AQ14" s="19"/>
      <c r="AR14" s="31" t="s">
        <v>1162</v>
      </c>
      <c r="AS14" s="19"/>
      <c r="AT14" s="31" t="s">
        <v>378</v>
      </c>
      <c r="AU14" s="19"/>
      <c r="AV14" s="31" t="s">
        <v>400</v>
      </c>
      <c r="AW14" s="19"/>
      <c r="AX14" s="31" t="s">
        <v>419</v>
      </c>
      <c r="AY14" s="19"/>
      <c r="AZ14" s="31" t="s">
        <v>436</v>
      </c>
      <c r="BA14" s="19"/>
      <c r="BB14" s="31" t="s">
        <v>456</v>
      </c>
      <c r="BC14" s="19"/>
      <c r="BD14" s="31" t="s">
        <v>553</v>
      </c>
      <c r="BE14" s="19"/>
      <c r="BF14" s="31" t="s">
        <v>553</v>
      </c>
      <c r="BG14" s="19"/>
      <c r="BH14" s="31" t="s">
        <v>553</v>
      </c>
      <c r="BI14" s="19"/>
      <c r="BJ14" s="31" t="s">
        <v>553</v>
      </c>
      <c r="BK14" s="19"/>
      <c r="BL14" s="31" t="s">
        <v>553</v>
      </c>
      <c r="BM14" s="19"/>
      <c r="BN14" s="31" t="s">
        <v>912</v>
      </c>
      <c r="BO14" s="19"/>
      <c r="BP14" s="31" t="s">
        <v>931</v>
      </c>
      <c r="BQ14" s="19"/>
      <c r="BR14" s="31" t="s">
        <v>953</v>
      </c>
      <c r="BS14" s="19"/>
      <c r="BT14" s="31" t="s">
        <v>972</v>
      </c>
      <c r="BU14" s="19"/>
      <c r="BV14" s="31" t="s">
        <v>553</v>
      </c>
      <c r="BW14" s="19"/>
      <c r="BX14" s="31" t="s">
        <v>553</v>
      </c>
      <c r="BY14" s="19"/>
      <c r="BZ14" s="31" t="s">
        <v>553</v>
      </c>
      <c r="CA14" s="19"/>
      <c r="CB14" s="31" t="s">
        <v>553</v>
      </c>
      <c r="CC14" s="19"/>
      <c r="CD14" s="31" t="s">
        <v>553</v>
      </c>
      <c r="CE14" s="19"/>
      <c r="CF14" s="31" t="s">
        <v>553</v>
      </c>
      <c r="CG14" s="19"/>
      <c r="CH14" s="31" t="s">
        <v>553</v>
      </c>
      <c r="CI14" s="19"/>
      <c r="CJ14" s="31"/>
      <c r="CK14" s="19"/>
      <c r="CL14" s="31"/>
      <c r="CM14" s="19" t="s">
        <v>306</v>
      </c>
      <c r="CN14" s="31" t="s">
        <v>295</v>
      </c>
      <c r="CO14" s="19"/>
      <c r="CP14" s="31"/>
      <c r="CQ14" s="19"/>
      <c r="CR14" s="31"/>
      <c r="CS14" s="19"/>
      <c r="CT14" s="31"/>
      <c r="CU14" s="19"/>
      <c r="CV14" s="31"/>
      <c r="CW14" s="19"/>
      <c r="CX14" s="34"/>
    </row>
    <row r="15" spans="2:102" ht="51">
      <c r="B15" s="27">
        <v>8</v>
      </c>
      <c r="C15" s="19" t="s">
        <v>816</v>
      </c>
      <c r="D15" s="31" t="s">
        <v>802</v>
      </c>
      <c r="E15" s="19" t="s">
        <v>183</v>
      </c>
      <c r="F15" s="31" t="s">
        <v>851</v>
      </c>
      <c r="G15" s="19" t="s">
        <v>474</v>
      </c>
      <c r="H15" s="31" t="s">
        <v>475</v>
      </c>
      <c r="I15" s="19" t="s">
        <v>614</v>
      </c>
      <c r="J15" s="31" t="s">
        <v>615</v>
      </c>
      <c r="K15" s="19" t="s">
        <v>583</v>
      </c>
      <c r="L15" s="31" t="s">
        <v>584</v>
      </c>
      <c r="M15" s="19"/>
      <c r="N15" s="31" t="s">
        <v>554</v>
      </c>
      <c r="O15" s="19"/>
      <c r="P15" s="31" t="s">
        <v>502</v>
      </c>
      <c r="Q15" s="19"/>
      <c r="R15" s="31" t="s">
        <v>874</v>
      </c>
      <c r="S15" s="19"/>
      <c r="T15" s="31" t="s">
        <v>893</v>
      </c>
      <c r="U15" s="19"/>
      <c r="V15" s="31" t="s">
        <v>554</v>
      </c>
      <c r="W15" s="19"/>
      <c r="X15" s="31" t="s">
        <v>554</v>
      </c>
      <c r="Y15" s="19" t="s">
        <v>1039</v>
      </c>
      <c r="Z15" s="31" t="s">
        <v>1040</v>
      </c>
      <c r="AA15" s="19"/>
      <c r="AB15" s="31" t="s">
        <v>1003</v>
      </c>
      <c r="AC15" s="19"/>
      <c r="AD15" s="31" t="s">
        <v>333</v>
      </c>
      <c r="AE15" s="19"/>
      <c r="AF15" s="31" t="s">
        <v>352</v>
      </c>
      <c r="AG15" s="19"/>
      <c r="AH15" s="31" t="s">
        <v>1063</v>
      </c>
      <c r="AI15" s="19"/>
      <c r="AJ15" s="31" t="s">
        <v>1083</v>
      </c>
      <c r="AK15" s="19"/>
      <c r="AL15" s="31" t="s">
        <v>1103</v>
      </c>
      <c r="AM15" s="19"/>
      <c r="AN15" s="31" t="s">
        <v>1123</v>
      </c>
      <c r="AO15" s="19"/>
      <c r="AP15" s="31" t="s">
        <v>1143</v>
      </c>
      <c r="AQ15" s="19"/>
      <c r="AR15" s="31" t="s">
        <v>1164</v>
      </c>
      <c r="AS15" s="19"/>
      <c r="AT15" s="31" t="s">
        <v>380</v>
      </c>
      <c r="AU15" s="19"/>
      <c r="AV15" s="31" t="s">
        <v>402</v>
      </c>
      <c r="AW15" s="19"/>
      <c r="AX15" s="31" t="s">
        <v>421</v>
      </c>
      <c r="AY15" s="19"/>
      <c r="AZ15" s="31" t="s">
        <v>438</v>
      </c>
      <c r="BA15" s="19"/>
      <c r="BB15" s="31" t="s">
        <v>458</v>
      </c>
      <c r="BC15" s="19"/>
      <c r="BD15" s="31" t="s">
        <v>554</v>
      </c>
      <c r="BE15" s="19"/>
      <c r="BF15" s="31" t="s">
        <v>554</v>
      </c>
      <c r="BG15" s="19"/>
      <c r="BH15" s="31" t="s">
        <v>554</v>
      </c>
      <c r="BI15" s="19"/>
      <c r="BJ15" s="31" t="s">
        <v>554</v>
      </c>
      <c r="BK15" s="19"/>
      <c r="BL15" s="31" t="s">
        <v>554</v>
      </c>
      <c r="BM15" s="19"/>
      <c r="BN15" s="31" t="s">
        <v>914</v>
      </c>
      <c r="BO15" s="19"/>
      <c r="BP15" s="31" t="s">
        <v>933</v>
      </c>
      <c r="BQ15" s="19"/>
      <c r="BR15" s="31" t="s">
        <v>954</v>
      </c>
      <c r="BS15" s="19"/>
      <c r="BT15" s="31" t="s">
        <v>974</v>
      </c>
      <c r="BU15" s="19"/>
      <c r="BV15" s="31" t="s">
        <v>554</v>
      </c>
      <c r="BW15" s="19"/>
      <c r="BX15" s="31" t="s">
        <v>554</v>
      </c>
      <c r="BY15" s="19"/>
      <c r="BZ15" s="31" t="s">
        <v>554</v>
      </c>
      <c r="CA15" s="19"/>
      <c r="CB15" s="31" t="s">
        <v>554</v>
      </c>
      <c r="CC15" s="19"/>
      <c r="CD15" s="31" t="s">
        <v>554</v>
      </c>
      <c r="CE15" s="19"/>
      <c r="CF15" s="31" t="s">
        <v>554</v>
      </c>
      <c r="CG15" s="19"/>
      <c r="CH15" s="31" t="s">
        <v>554</v>
      </c>
      <c r="CI15" s="19"/>
      <c r="CJ15" s="31"/>
      <c r="CK15" s="19"/>
      <c r="CL15" s="31"/>
      <c r="CM15" s="19" t="s">
        <v>310</v>
      </c>
      <c r="CN15" s="31" t="s">
        <v>296</v>
      </c>
      <c r="CO15" s="19"/>
      <c r="CP15" s="31"/>
      <c r="CQ15" s="19"/>
      <c r="CR15" s="31"/>
      <c r="CS15" s="19"/>
      <c r="CT15" s="31"/>
      <c r="CU15" s="19"/>
      <c r="CV15" s="31"/>
      <c r="CW15" s="19"/>
      <c r="CX15" s="34"/>
    </row>
    <row r="16" spans="2:102" ht="51">
      <c r="B16" s="27">
        <v>9</v>
      </c>
      <c r="C16" s="19" t="s">
        <v>368</v>
      </c>
      <c r="D16" s="31" t="s">
        <v>367</v>
      </c>
      <c r="E16" s="19" t="s">
        <v>184</v>
      </c>
      <c r="F16" s="31" t="s">
        <v>852</v>
      </c>
      <c r="G16" s="19" t="s">
        <v>477</v>
      </c>
      <c r="H16" s="31" t="s">
        <v>986</v>
      </c>
      <c r="I16" s="19" t="s">
        <v>616</v>
      </c>
      <c r="J16" s="31" t="s">
        <v>28</v>
      </c>
      <c r="K16" s="19" t="s">
        <v>585</v>
      </c>
      <c r="L16" s="31" t="s">
        <v>586</v>
      </c>
      <c r="M16" s="19"/>
      <c r="N16" s="31" t="s">
        <v>555</v>
      </c>
      <c r="O16" s="19"/>
      <c r="P16" s="31" t="s">
        <v>504</v>
      </c>
      <c r="Q16" s="19"/>
      <c r="R16" s="31" t="s">
        <v>876</v>
      </c>
      <c r="S16" s="19"/>
      <c r="T16" s="31" t="s">
        <v>896</v>
      </c>
      <c r="U16" s="19"/>
      <c r="V16" s="31" t="s">
        <v>555</v>
      </c>
      <c r="W16" s="19"/>
      <c r="X16" s="31" t="s">
        <v>555</v>
      </c>
      <c r="Y16" s="19" t="s">
        <v>1041</v>
      </c>
      <c r="Z16" s="31" t="s">
        <v>238</v>
      </c>
      <c r="AA16" s="19"/>
      <c r="AB16" s="31" t="s">
        <v>1005</v>
      </c>
      <c r="AC16" s="19"/>
      <c r="AD16" s="31" t="s">
        <v>335</v>
      </c>
      <c r="AE16" s="19"/>
      <c r="AF16" s="31" t="s">
        <v>360</v>
      </c>
      <c r="AG16" s="19"/>
      <c r="AH16" s="31" t="s">
        <v>1065</v>
      </c>
      <c r="AI16" s="19"/>
      <c r="AJ16" s="31" t="s">
        <v>1085</v>
      </c>
      <c r="AK16" s="19"/>
      <c r="AL16" s="31" t="s">
        <v>1105</v>
      </c>
      <c r="AM16" s="19"/>
      <c r="AN16" s="31" t="s">
        <v>1125</v>
      </c>
      <c r="AO16" s="19"/>
      <c r="AP16" s="31" t="s">
        <v>1145</v>
      </c>
      <c r="AQ16" s="19"/>
      <c r="AR16" s="31" t="s">
        <v>1166</v>
      </c>
      <c r="AS16" s="19"/>
      <c r="AT16" s="31" t="s">
        <v>382</v>
      </c>
      <c r="AU16" s="19"/>
      <c r="AV16" s="31" t="s">
        <v>404</v>
      </c>
      <c r="AW16" s="19"/>
      <c r="AX16" s="31" t="s">
        <v>423</v>
      </c>
      <c r="AY16" s="19"/>
      <c r="AZ16" s="31" t="s">
        <v>440</v>
      </c>
      <c r="BA16" s="19"/>
      <c r="BB16" s="31" t="s">
        <v>460</v>
      </c>
      <c r="BC16" s="19"/>
      <c r="BD16" s="31" t="s">
        <v>555</v>
      </c>
      <c r="BE16" s="19"/>
      <c r="BF16" s="31" t="s">
        <v>555</v>
      </c>
      <c r="BG16" s="19"/>
      <c r="BH16" s="31" t="s">
        <v>555</v>
      </c>
      <c r="BI16" s="19"/>
      <c r="BJ16" s="31" t="s">
        <v>555</v>
      </c>
      <c r="BK16" s="19"/>
      <c r="BL16" s="31" t="s">
        <v>555</v>
      </c>
      <c r="BM16" s="19"/>
      <c r="BN16" s="31" t="s">
        <v>916</v>
      </c>
      <c r="BO16" s="19"/>
      <c r="BP16" s="31" t="s">
        <v>935</v>
      </c>
      <c r="BQ16" s="19"/>
      <c r="BR16" s="31" t="s">
        <v>956</v>
      </c>
      <c r="BS16" s="19"/>
      <c r="BT16" s="31" t="s">
        <v>976</v>
      </c>
      <c r="BU16" s="19"/>
      <c r="BV16" s="31" t="s">
        <v>555</v>
      </c>
      <c r="BW16" s="19"/>
      <c r="BX16" s="31" t="s">
        <v>555</v>
      </c>
      <c r="BY16" s="19"/>
      <c r="BZ16" s="31" t="s">
        <v>555</v>
      </c>
      <c r="CA16" s="19"/>
      <c r="CB16" s="31" t="s">
        <v>555</v>
      </c>
      <c r="CC16" s="19"/>
      <c r="CD16" s="31" t="s">
        <v>555</v>
      </c>
      <c r="CE16" s="19"/>
      <c r="CF16" s="31" t="s">
        <v>555</v>
      </c>
      <c r="CG16" s="19"/>
      <c r="CH16" s="31" t="s">
        <v>555</v>
      </c>
      <c r="CI16" s="19"/>
      <c r="CJ16" s="31"/>
      <c r="CK16" s="19"/>
      <c r="CL16" s="31"/>
      <c r="CM16" s="19" t="s">
        <v>311</v>
      </c>
      <c r="CN16" s="31" t="s">
        <v>297</v>
      </c>
      <c r="CO16" s="19"/>
      <c r="CP16" s="31"/>
      <c r="CQ16" s="19"/>
      <c r="CR16" s="31"/>
      <c r="CS16" s="19"/>
      <c r="CT16" s="31"/>
      <c r="CU16" s="19"/>
      <c r="CV16" s="31"/>
      <c r="CW16" s="19"/>
      <c r="CX16" s="34"/>
    </row>
    <row r="17" spans="2:102" ht="51">
      <c r="B17" s="27">
        <v>10</v>
      </c>
      <c r="C17" s="19" t="s">
        <v>817</v>
      </c>
      <c r="D17" s="31" t="s">
        <v>808</v>
      </c>
      <c r="E17" s="19" t="s">
        <v>185</v>
      </c>
      <c r="F17" s="31" t="s">
        <v>853</v>
      </c>
      <c r="G17" s="19" t="s">
        <v>481</v>
      </c>
      <c r="H17" s="31" t="s">
        <v>479</v>
      </c>
      <c r="I17" s="19" t="s">
        <v>618</v>
      </c>
      <c r="J17" s="31" t="s">
        <v>30</v>
      </c>
      <c r="K17" s="19" t="s">
        <v>588</v>
      </c>
      <c r="L17" s="31" t="s">
        <v>274</v>
      </c>
      <c r="M17" s="19"/>
      <c r="N17" s="31" t="s">
        <v>556</v>
      </c>
      <c r="O17" s="19"/>
      <c r="P17" s="31" t="s">
        <v>506</v>
      </c>
      <c r="Q17" s="19"/>
      <c r="R17" s="31" t="s">
        <v>878</v>
      </c>
      <c r="S17" s="19"/>
      <c r="T17" s="31" t="s">
        <v>897</v>
      </c>
      <c r="U17" s="19"/>
      <c r="V17" s="31" t="s">
        <v>556</v>
      </c>
      <c r="W17" s="19"/>
      <c r="X17" s="31" t="s">
        <v>556</v>
      </c>
      <c r="Y17" s="19" t="s">
        <v>1043</v>
      </c>
      <c r="Z17" s="31" t="s">
        <v>240</v>
      </c>
      <c r="AA17" s="19"/>
      <c r="AB17" s="31" t="s">
        <v>1007</v>
      </c>
      <c r="AC17" s="19"/>
      <c r="AD17" s="31" t="s">
        <v>337</v>
      </c>
      <c r="AE17" s="19"/>
      <c r="AF17" s="31" t="s">
        <v>355</v>
      </c>
      <c r="AG17" s="19"/>
      <c r="AH17" s="31" t="s">
        <v>1067</v>
      </c>
      <c r="AI17" s="19"/>
      <c r="AJ17" s="31" t="s">
        <v>1087</v>
      </c>
      <c r="AK17" s="19"/>
      <c r="AL17" s="31" t="s">
        <v>1107</v>
      </c>
      <c r="AM17" s="19"/>
      <c r="AN17" s="31" t="s">
        <v>1127</v>
      </c>
      <c r="AO17" s="19"/>
      <c r="AP17" s="31" t="s">
        <v>1147</v>
      </c>
      <c r="AQ17" s="19"/>
      <c r="AR17" s="31" t="s">
        <v>256</v>
      </c>
      <c r="AS17" s="19"/>
      <c r="AT17" s="31" t="s">
        <v>384</v>
      </c>
      <c r="AU17" s="19"/>
      <c r="AV17" s="31" t="s">
        <v>406</v>
      </c>
      <c r="AW17" s="19"/>
      <c r="AX17" s="31" t="s">
        <v>425</v>
      </c>
      <c r="AY17" s="19"/>
      <c r="AZ17" s="31" t="s">
        <v>442</v>
      </c>
      <c r="BA17" s="19"/>
      <c r="BB17" s="31" t="s">
        <v>462</v>
      </c>
      <c r="BC17" s="19"/>
      <c r="BD17" s="31" t="s">
        <v>556</v>
      </c>
      <c r="BE17" s="19"/>
      <c r="BF17" s="31" t="s">
        <v>556</v>
      </c>
      <c r="BG17" s="19"/>
      <c r="BH17" s="31" t="s">
        <v>556</v>
      </c>
      <c r="BI17" s="19"/>
      <c r="BJ17" s="31" t="s">
        <v>556</v>
      </c>
      <c r="BK17" s="19"/>
      <c r="BL17" s="31" t="s">
        <v>556</v>
      </c>
      <c r="BM17" s="19"/>
      <c r="BN17" s="31" t="s">
        <v>918</v>
      </c>
      <c r="BO17" s="19"/>
      <c r="BP17" s="31" t="s">
        <v>937</v>
      </c>
      <c r="BQ17" s="19"/>
      <c r="BR17" s="31" t="s">
        <v>958</v>
      </c>
      <c r="BS17" s="19"/>
      <c r="BT17" s="31" t="s">
        <v>978</v>
      </c>
      <c r="BU17" s="19"/>
      <c r="BV17" s="31" t="s">
        <v>556</v>
      </c>
      <c r="BW17" s="19"/>
      <c r="BX17" s="31" t="s">
        <v>556</v>
      </c>
      <c r="BY17" s="19"/>
      <c r="BZ17" s="31" t="s">
        <v>556</v>
      </c>
      <c r="CA17" s="19"/>
      <c r="CB17" s="31" t="s">
        <v>556</v>
      </c>
      <c r="CC17" s="19"/>
      <c r="CD17" s="31" t="s">
        <v>556</v>
      </c>
      <c r="CE17" s="19"/>
      <c r="CF17" s="31" t="s">
        <v>556</v>
      </c>
      <c r="CG17" s="19"/>
      <c r="CH17" s="31" t="s">
        <v>556</v>
      </c>
      <c r="CI17" s="19"/>
      <c r="CJ17" s="31"/>
      <c r="CK17" s="19"/>
      <c r="CL17" s="31"/>
      <c r="CM17" s="19" t="s">
        <v>312</v>
      </c>
      <c r="CN17" s="31" t="s">
        <v>298</v>
      </c>
      <c r="CO17" s="19"/>
      <c r="CP17" s="31"/>
      <c r="CQ17" s="19"/>
      <c r="CR17" s="31"/>
      <c r="CS17" s="19"/>
      <c r="CT17" s="31"/>
      <c r="CU17" s="19"/>
      <c r="CV17" s="31"/>
      <c r="CW17" s="19"/>
      <c r="CX17" s="34"/>
    </row>
    <row r="18" spans="2:102" ht="63.75">
      <c r="B18" s="27">
        <v>11</v>
      </c>
      <c r="C18" s="19" t="s">
        <v>818</v>
      </c>
      <c r="D18" s="31" t="s">
        <v>803</v>
      </c>
      <c r="E18" s="19" t="s">
        <v>186</v>
      </c>
      <c r="F18" s="31" t="s">
        <v>854</v>
      </c>
      <c r="G18" s="19" t="s">
        <v>482</v>
      </c>
      <c r="H18" s="31" t="s">
        <v>996</v>
      </c>
      <c r="I18" s="19" t="s">
        <v>621</v>
      </c>
      <c r="J18" s="31" t="s">
        <v>620</v>
      </c>
      <c r="K18" s="19" t="s">
        <v>590</v>
      </c>
      <c r="L18" s="31" t="s">
        <v>276</v>
      </c>
      <c r="M18" s="19"/>
      <c r="N18" s="31" t="s">
        <v>557</v>
      </c>
      <c r="O18" s="19"/>
      <c r="P18" s="31" t="s">
        <v>508</v>
      </c>
      <c r="Q18" s="19"/>
      <c r="R18" s="31" t="s">
        <v>880</v>
      </c>
      <c r="S18" s="19"/>
      <c r="T18" s="31" t="s">
        <v>899</v>
      </c>
      <c r="U18" s="19"/>
      <c r="V18" s="31" t="s">
        <v>557</v>
      </c>
      <c r="W18" s="19"/>
      <c r="X18" s="31" t="s">
        <v>557</v>
      </c>
      <c r="Y18" s="19" t="s">
        <v>1046</v>
      </c>
      <c r="Z18" s="31" t="s">
        <v>241</v>
      </c>
      <c r="AA18" s="19"/>
      <c r="AB18" s="31" t="s">
        <v>487</v>
      </c>
      <c r="AC18" s="19"/>
      <c r="AD18" s="31" t="s">
        <v>339</v>
      </c>
      <c r="AE18" s="19"/>
      <c r="AF18" s="31" t="s">
        <v>357</v>
      </c>
      <c r="AG18" s="19"/>
      <c r="AH18" s="31" t="s">
        <v>1068</v>
      </c>
      <c r="AI18" s="19"/>
      <c r="AJ18" s="31" t="s">
        <v>1089</v>
      </c>
      <c r="AK18" s="19"/>
      <c r="AL18" s="31" t="s">
        <v>1109</v>
      </c>
      <c r="AM18" s="19"/>
      <c r="AN18" s="31" t="s">
        <v>1129</v>
      </c>
      <c r="AO18" s="19"/>
      <c r="AP18" s="31" t="s">
        <v>1149</v>
      </c>
      <c r="AQ18" s="19"/>
      <c r="AR18" s="31" t="s">
        <v>258</v>
      </c>
      <c r="AS18" s="19"/>
      <c r="AT18" s="31" t="s">
        <v>386</v>
      </c>
      <c r="AU18" s="19"/>
      <c r="AV18" s="31" t="s">
        <v>408</v>
      </c>
      <c r="AW18" s="19"/>
      <c r="AX18" s="31" t="s">
        <v>427</v>
      </c>
      <c r="AY18" s="19"/>
      <c r="AZ18" s="31" t="s">
        <v>444</v>
      </c>
      <c r="BA18" s="19"/>
      <c r="BB18" s="31" t="s">
        <v>464</v>
      </c>
      <c r="BC18" s="19"/>
      <c r="BD18" s="31" t="s">
        <v>557</v>
      </c>
      <c r="BE18" s="19"/>
      <c r="BF18" s="31" t="s">
        <v>557</v>
      </c>
      <c r="BG18" s="19"/>
      <c r="BH18" s="31" t="s">
        <v>557</v>
      </c>
      <c r="BI18" s="19"/>
      <c r="BJ18" s="31" t="s">
        <v>557</v>
      </c>
      <c r="BK18" s="19"/>
      <c r="BL18" s="31" t="s">
        <v>557</v>
      </c>
      <c r="BM18" s="19"/>
      <c r="BN18" s="31" t="s">
        <v>920</v>
      </c>
      <c r="BO18" s="19"/>
      <c r="BP18" s="31" t="s">
        <v>940</v>
      </c>
      <c r="BQ18" s="19"/>
      <c r="BR18" s="31" t="s">
        <v>960</v>
      </c>
      <c r="BS18" s="19"/>
      <c r="BT18" s="31" t="s">
        <v>980</v>
      </c>
      <c r="BU18" s="19"/>
      <c r="BV18" s="31" t="s">
        <v>557</v>
      </c>
      <c r="BW18" s="19"/>
      <c r="BX18" s="31" t="s">
        <v>557</v>
      </c>
      <c r="BY18" s="19"/>
      <c r="BZ18" s="31" t="s">
        <v>557</v>
      </c>
      <c r="CA18" s="19"/>
      <c r="CB18" s="31" t="s">
        <v>557</v>
      </c>
      <c r="CC18" s="19"/>
      <c r="CD18" s="31" t="s">
        <v>557</v>
      </c>
      <c r="CE18" s="19"/>
      <c r="CF18" s="31" t="s">
        <v>557</v>
      </c>
      <c r="CG18" s="19"/>
      <c r="CH18" s="31" t="s">
        <v>557</v>
      </c>
      <c r="CI18" s="19"/>
      <c r="CJ18" s="31"/>
      <c r="CK18" s="19"/>
      <c r="CL18" s="31"/>
      <c r="CM18" s="19" t="s">
        <v>313</v>
      </c>
      <c r="CN18" s="31" t="s">
        <v>300</v>
      </c>
      <c r="CO18" s="19"/>
      <c r="CP18" s="31"/>
      <c r="CQ18" s="19"/>
      <c r="CR18" s="31"/>
      <c r="CS18" s="19"/>
      <c r="CT18" s="31"/>
      <c r="CU18" s="19"/>
      <c r="CV18" s="31"/>
      <c r="CW18" s="19"/>
      <c r="CX18" s="34"/>
    </row>
    <row r="19" spans="2:102" ht="51">
      <c r="B19" s="27">
        <v>12</v>
      </c>
      <c r="C19" s="19" t="s">
        <v>819</v>
      </c>
      <c r="D19" s="31" t="s">
        <v>804</v>
      </c>
      <c r="E19" s="19" t="s">
        <v>187</v>
      </c>
      <c r="F19" s="31" t="s">
        <v>855</v>
      </c>
      <c r="G19" s="19" t="s">
        <v>484</v>
      </c>
      <c r="H19" s="31" t="s">
        <v>990</v>
      </c>
      <c r="I19" s="19" t="s">
        <v>623</v>
      </c>
      <c r="J19" s="31" t="s">
        <v>33</v>
      </c>
      <c r="K19" s="19" t="s">
        <v>592</v>
      </c>
      <c r="L19" s="31" t="s">
        <v>278</v>
      </c>
      <c r="M19" s="19"/>
      <c r="N19" s="31" t="s">
        <v>558</v>
      </c>
      <c r="O19" s="19"/>
      <c r="P19" s="31" t="s">
        <v>510</v>
      </c>
      <c r="Q19" s="19"/>
      <c r="R19" s="31" t="s">
        <v>882</v>
      </c>
      <c r="S19" s="19"/>
      <c r="T19" s="31" t="s">
        <v>901</v>
      </c>
      <c r="U19" s="19"/>
      <c r="V19" s="31" t="s">
        <v>558</v>
      </c>
      <c r="W19" s="19"/>
      <c r="X19" s="31" t="s">
        <v>558</v>
      </c>
      <c r="Y19" s="19" t="s">
        <v>1048</v>
      </c>
      <c r="Z19" s="31" t="s">
        <v>243</v>
      </c>
      <c r="AA19" s="19"/>
      <c r="AB19" s="31" t="s">
        <v>489</v>
      </c>
      <c r="AC19" s="19"/>
      <c r="AD19" s="31" t="s">
        <v>341</v>
      </c>
      <c r="AE19" s="19"/>
      <c r="AF19" s="31" t="s">
        <v>358</v>
      </c>
      <c r="AG19" s="19"/>
      <c r="AH19" s="31" t="s">
        <v>1070</v>
      </c>
      <c r="AI19" s="19"/>
      <c r="AJ19" s="31" t="s">
        <v>1091</v>
      </c>
      <c r="AK19" s="19"/>
      <c r="AL19" s="31" t="s">
        <v>1111</v>
      </c>
      <c r="AM19" s="19"/>
      <c r="AN19" s="31" t="s">
        <v>1131</v>
      </c>
      <c r="AO19" s="19"/>
      <c r="AP19" s="31" t="s">
        <v>1151</v>
      </c>
      <c r="AQ19" s="19"/>
      <c r="AR19" s="31" t="s">
        <v>260</v>
      </c>
      <c r="AS19" s="19"/>
      <c r="AT19" s="31" t="s">
        <v>388</v>
      </c>
      <c r="AU19" s="19"/>
      <c r="AV19" s="31" t="s">
        <v>410</v>
      </c>
      <c r="AW19" s="19"/>
      <c r="AX19" s="31" t="s">
        <v>428</v>
      </c>
      <c r="AY19" s="19"/>
      <c r="AZ19" s="31" t="s">
        <v>446</v>
      </c>
      <c r="BA19" s="19"/>
      <c r="BB19" s="31" t="s">
        <v>466</v>
      </c>
      <c r="BC19" s="19"/>
      <c r="BD19" s="31" t="s">
        <v>558</v>
      </c>
      <c r="BE19" s="19"/>
      <c r="BF19" s="31" t="s">
        <v>558</v>
      </c>
      <c r="BG19" s="19"/>
      <c r="BH19" s="31" t="s">
        <v>558</v>
      </c>
      <c r="BI19" s="19"/>
      <c r="BJ19" s="31" t="s">
        <v>558</v>
      </c>
      <c r="BK19" s="19"/>
      <c r="BL19" s="31" t="s">
        <v>558</v>
      </c>
      <c r="BM19" s="19"/>
      <c r="BN19" s="31" t="s">
        <v>922</v>
      </c>
      <c r="BO19" s="19"/>
      <c r="BP19" s="31" t="s">
        <v>942</v>
      </c>
      <c r="BQ19" s="19"/>
      <c r="BR19" s="31" t="s">
        <v>962</v>
      </c>
      <c r="BS19" s="19"/>
      <c r="BT19" s="31" t="s">
        <v>982</v>
      </c>
      <c r="BU19" s="19"/>
      <c r="BV19" s="31" t="s">
        <v>558</v>
      </c>
      <c r="BW19" s="19"/>
      <c r="BX19" s="31" t="s">
        <v>558</v>
      </c>
      <c r="BY19" s="19"/>
      <c r="BZ19" s="31" t="s">
        <v>558</v>
      </c>
      <c r="CA19" s="19"/>
      <c r="CB19" s="31" t="s">
        <v>558</v>
      </c>
      <c r="CC19" s="19"/>
      <c r="CD19" s="31" t="s">
        <v>558</v>
      </c>
      <c r="CE19" s="19"/>
      <c r="CF19" s="31" t="s">
        <v>558</v>
      </c>
      <c r="CG19" s="19"/>
      <c r="CH19" s="31" t="s">
        <v>558</v>
      </c>
      <c r="CI19" s="19"/>
      <c r="CJ19" s="31"/>
      <c r="CK19" s="19"/>
      <c r="CL19" s="31"/>
      <c r="CM19" s="19" t="s">
        <v>314</v>
      </c>
      <c r="CN19" s="31" t="s">
        <v>301</v>
      </c>
      <c r="CO19" s="19"/>
      <c r="CP19" s="31"/>
      <c r="CQ19" s="19"/>
      <c r="CR19" s="31"/>
      <c r="CS19" s="19"/>
      <c r="CT19" s="31"/>
      <c r="CU19" s="19"/>
      <c r="CV19" s="31"/>
      <c r="CW19" s="19"/>
      <c r="CX19" s="34"/>
    </row>
    <row r="20" spans="2:102" ht="51">
      <c r="B20" s="27">
        <v>13</v>
      </c>
      <c r="C20" s="19" t="s">
        <v>820</v>
      </c>
      <c r="D20" s="31" t="s">
        <v>805</v>
      </c>
      <c r="E20" s="19" t="s">
        <v>188</v>
      </c>
      <c r="F20" s="31" t="s">
        <v>856</v>
      </c>
      <c r="G20" s="19" t="s">
        <v>599</v>
      </c>
      <c r="H20" s="31" t="s">
        <v>992</v>
      </c>
      <c r="I20" s="19" t="s">
        <v>625</v>
      </c>
      <c r="J20" s="31" t="s">
        <v>35</v>
      </c>
      <c r="K20" s="19" t="s">
        <v>595</v>
      </c>
      <c r="L20" s="31" t="s">
        <v>596</v>
      </c>
      <c r="M20" s="19"/>
      <c r="N20" s="31" t="s">
        <v>559</v>
      </c>
      <c r="O20" s="19"/>
      <c r="P20" s="31" t="s">
        <v>512</v>
      </c>
      <c r="Q20" s="19"/>
      <c r="R20" s="31" t="s">
        <v>884</v>
      </c>
      <c r="S20" s="19"/>
      <c r="T20" s="31" t="s">
        <v>903</v>
      </c>
      <c r="U20" s="19"/>
      <c r="V20" s="31" t="s">
        <v>559</v>
      </c>
      <c r="W20" s="19"/>
      <c r="X20" s="31" t="s">
        <v>559</v>
      </c>
      <c r="Y20" s="19" t="s">
        <v>1049</v>
      </c>
      <c r="Z20" s="31" t="s">
        <v>245</v>
      </c>
      <c r="AA20" s="19"/>
      <c r="AB20" s="31" t="s">
        <v>491</v>
      </c>
      <c r="AC20" s="19"/>
      <c r="AD20" s="31" t="s">
        <v>343</v>
      </c>
      <c r="AE20" s="19"/>
      <c r="AF20" s="31" t="s">
        <v>362</v>
      </c>
      <c r="AG20" s="19"/>
      <c r="AH20" s="31" t="s">
        <v>1072</v>
      </c>
      <c r="AI20" s="19"/>
      <c r="AJ20" s="31" t="s">
        <v>1093</v>
      </c>
      <c r="AK20" s="19"/>
      <c r="AL20" s="31" t="s">
        <v>1113</v>
      </c>
      <c r="AM20" s="19"/>
      <c r="AN20" s="31" t="s">
        <v>1133</v>
      </c>
      <c r="AO20" s="19"/>
      <c r="AP20" s="31" t="s">
        <v>1153</v>
      </c>
      <c r="AQ20" s="19"/>
      <c r="AR20" s="31" t="s">
        <v>262</v>
      </c>
      <c r="AS20" s="19"/>
      <c r="AT20" s="31" t="s">
        <v>390</v>
      </c>
      <c r="AU20" s="19"/>
      <c r="AV20" s="31" t="s">
        <v>412</v>
      </c>
      <c r="AW20" s="19"/>
      <c r="AX20" s="31" t="s">
        <v>253</v>
      </c>
      <c r="AY20" s="19"/>
      <c r="AZ20" s="31" t="s">
        <v>448</v>
      </c>
      <c r="BA20" s="19"/>
      <c r="BB20" s="31" t="s">
        <v>468</v>
      </c>
      <c r="BC20" s="19"/>
      <c r="BD20" s="31" t="s">
        <v>559</v>
      </c>
      <c r="BE20" s="19"/>
      <c r="BF20" s="31" t="s">
        <v>559</v>
      </c>
      <c r="BG20" s="19"/>
      <c r="BH20" s="31" t="s">
        <v>559</v>
      </c>
      <c r="BI20" s="19"/>
      <c r="BJ20" s="31" t="s">
        <v>559</v>
      </c>
      <c r="BK20" s="19"/>
      <c r="BL20" s="31" t="s">
        <v>559</v>
      </c>
      <c r="BM20" s="19"/>
      <c r="BN20" s="31" t="s">
        <v>924</v>
      </c>
      <c r="BO20" s="19"/>
      <c r="BP20" s="31" t="s">
        <v>944</v>
      </c>
      <c r="BQ20" s="19"/>
      <c r="BR20" s="31" t="s">
        <v>964</v>
      </c>
      <c r="BS20" s="19"/>
      <c r="BT20" s="31" t="s">
        <v>984</v>
      </c>
      <c r="BU20" s="19"/>
      <c r="BV20" s="31" t="s">
        <v>559</v>
      </c>
      <c r="BW20" s="19"/>
      <c r="BX20" s="31" t="s">
        <v>559</v>
      </c>
      <c r="BY20" s="19"/>
      <c r="BZ20" s="31" t="s">
        <v>559</v>
      </c>
      <c r="CA20" s="19"/>
      <c r="CB20" s="31" t="s">
        <v>559</v>
      </c>
      <c r="CC20" s="19"/>
      <c r="CD20" s="31" t="s">
        <v>559</v>
      </c>
      <c r="CE20" s="19"/>
      <c r="CF20" s="31" t="s">
        <v>559</v>
      </c>
      <c r="CG20" s="19"/>
      <c r="CH20" s="31" t="s">
        <v>559</v>
      </c>
      <c r="CI20" s="19"/>
      <c r="CJ20" s="31"/>
      <c r="CK20" s="19"/>
      <c r="CL20" s="31"/>
      <c r="CM20" s="19" t="s">
        <v>315</v>
      </c>
      <c r="CN20" s="31" t="s">
        <v>299</v>
      </c>
      <c r="CO20" s="19"/>
      <c r="CP20" s="31"/>
      <c r="CQ20" s="19"/>
      <c r="CR20" s="31"/>
      <c r="CS20" s="19"/>
      <c r="CT20" s="31"/>
      <c r="CU20" s="19"/>
      <c r="CV20" s="31"/>
      <c r="CW20" s="19"/>
      <c r="CX20" s="34"/>
    </row>
    <row r="21" spans="2:102" ht="38.25">
      <c r="B21" s="27">
        <v>14</v>
      </c>
      <c r="C21" s="19" t="s">
        <v>821</v>
      </c>
      <c r="D21" s="31" t="s">
        <v>806</v>
      </c>
      <c r="E21" s="19" t="s">
        <v>189</v>
      </c>
      <c r="F21" s="31" t="s">
        <v>857</v>
      </c>
      <c r="G21" s="19" t="s">
        <v>601</v>
      </c>
      <c r="H21" s="31" t="s">
        <v>994</v>
      </c>
      <c r="I21" s="19" t="s">
        <v>626</v>
      </c>
      <c r="J21" s="31" t="s">
        <v>493</v>
      </c>
      <c r="K21" s="19" t="s">
        <v>594</v>
      </c>
      <c r="L21" s="31" t="s">
        <v>282</v>
      </c>
      <c r="M21" s="19"/>
      <c r="N21" s="31" t="s">
        <v>560</v>
      </c>
      <c r="O21" s="19"/>
      <c r="P21" s="31" t="s">
        <v>515</v>
      </c>
      <c r="Q21" s="19"/>
      <c r="R21" s="31" t="s">
        <v>994</v>
      </c>
      <c r="S21" s="19"/>
      <c r="T21" s="31" t="s">
        <v>905</v>
      </c>
      <c r="U21" s="19"/>
      <c r="V21" s="31" t="s">
        <v>560</v>
      </c>
      <c r="W21" s="19"/>
      <c r="X21" s="31" t="s">
        <v>560</v>
      </c>
      <c r="Y21" s="19" t="s">
        <v>1050</v>
      </c>
      <c r="Z21" s="31" t="s">
        <v>247</v>
      </c>
      <c r="AA21" s="19"/>
      <c r="AB21" s="31" t="s">
        <v>493</v>
      </c>
      <c r="AC21" s="19"/>
      <c r="AD21" s="31" t="s">
        <v>493</v>
      </c>
      <c r="AE21" s="19"/>
      <c r="AF21" s="31" t="s">
        <v>493</v>
      </c>
      <c r="AG21" s="19"/>
      <c r="AH21" s="31" t="s">
        <v>493</v>
      </c>
      <c r="AI21" s="19"/>
      <c r="AJ21" s="31" t="s">
        <v>1095</v>
      </c>
      <c r="AK21" s="19"/>
      <c r="AL21" s="31" t="s">
        <v>1114</v>
      </c>
      <c r="AM21" s="19"/>
      <c r="AN21" s="31" t="s">
        <v>1135</v>
      </c>
      <c r="AO21" s="19"/>
      <c r="AP21" s="31" t="s">
        <v>1155</v>
      </c>
      <c r="AQ21" s="19"/>
      <c r="AR21" s="31" t="s">
        <v>493</v>
      </c>
      <c r="AS21" s="19"/>
      <c r="AT21" s="31" t="s">
        <v>393</v>
      </c>
      <c r="AU21" s="19"/>
      <c r="AV21" s="31" t="s">
        <v>393</v>
      </c>
      <c r="AW21" s="19"/>
      <c r="AX21" s="31" t="s">
        <v>393</v>
      </c>
      <c r="AY21" s="19"/>
      <c r="AZ21" s="31" t="s">
        <v>451</v>
      </c>
      <c r="BA21" s="19"/>
      <c r="BB21" s="31" t="s">
        <v>393</v>
      </c>
      <c r="BC21" s="19"/>
      <c r="BD21" s="31" t="s">
        <v>560</v>
      </c>
      <c r="BE21" s="19"/>
      <c r="BF21" s="31" t="s">
        <v>560</v>
      </c>
      <c r="BG21" s="19"/>
      <c r="BH21" s="31" t="s">
        <v>560</v>
      </c>
      <c r="BI21" s="19"/>
      <c r="BJ21" s="31" t="s">
        <v>560</v>
      </c>
      <c r="BK21" s="19"/>
      <c r="BL21" s="31" t="s">
        <v>560</v>
      </c>
      <c r="BM21" s="19"/>
      <c r="BN21" s="31" t="s">
        <v>925</v>
      </c>
      <c r="BO21" s="19"/>
      <c r="BP21" s="31" t="s">
        <v>493</v>
      </c>
      <c r="BQ21" s="19"/>
      <c r="BR21" s="31" t="s">
        <v>493</v>
      </c>
      <c r="BS21" s="19"/>
      <c r="BT21" s="31" t="s">
        <v>966</v>
      </c>
      <c r="BU21" s="19"/>
      <c r="BV21" s="31" t="s">
        <v>560</v>
      </c>
      <c r="BW21" s="19"/>
      <c r="BX21" s="31" t="s">
        <v>560</v>
      </c>
      <c r="BY21" s="19"/>
      <c r="BZ21" s="31" t="s">
        <v>560</v>
      </c>
      <c r="CA21" s="19"/>
      <c r="CB21" s="31" t="s">
        <v>560</v>
      </c>
      <c r="CC21" s="19"/>
      <c r="CD21" s="31" t="s">
        <v>560</v>
      </c>
      <c r="CE21" s="19"/>
      <c r="CF21" s="31" t="s">
        <v>560</v>
      </c>
      <c r="CG21" s="19"/>
      <c r="CH21" s="31" t="s">
        <v>560</v>
      </c>
      <c r="CI21" s="19"/>
      <c r="CJ21" s="31"/>
      <c r="CK21" s="19"/>
      <c r="CL21" s="31"/>
      <c r="CM21" s="19" t="s">
        <v>316</v>
      </c>
      <c r="CN21" s="31" t="s">
        <v>302</v>
      </c>
      <c r="CO21" s="19"/>
      <c r="CP21" s="31"/>
      <c r="CQ21" s="19"/>
      <c r="CR21" s="31"/>
      <c r="CS21" s="19"/>
      <c r="CT21" s="31"/>
      <c r="CU21" s="19"/>
      <c r="CV21" s="31"/>
      <c r="CW21" s="19"/>
      <c r="CX21" s="34"/>
    </row>
    <row r="22" spans="2:102" ht="216.75">
      <c r="B22" s="27">
        <v>15</v>
      </c>
      <c r="C22" s="19" t="s">
        <v>822</v>
      </c>
      <c r="D22" s="31" t="s">
        <v>807</v>
      </c>
      <c r="E22" s="19" t="s">
        <v>190</v>
      </c>
      <c r="F22" s="31" t="s">
        <v>858</v>
      </c>
      <c r="G22" s="19" t="s">
        <v>1024</v>
      </c>
      <c r="H22" s="31" t="s">
        <v>1025</v>
      </c>
      <c r="I22" s="19" t="s">
        <v>605</v>
      </c>
      <c r="J22" s="31" t="s">
        <v>604</v>
      </c>
      <c r="K22" s="19" t="s">
        <v>579</v>
      </c>
      <c r="L22" s="31" t="s">
        <v>280</v>
      </c>
      <c r="M22" s="19"/>
      <c r="N22" s="31" t="s">
        <v>561</v>
      </c>
      <c r="O22" s="19"/>
      <c r="P22" s="32" t="s">
        <v>497</v>
      </c>
      <c r="Q22" s="19"/>
      <c r="R22" s="31" t="s">
        <v>869</v>
      </c>
      <c r="S22" s="19"/>
      <c r="T22" s="31" t="s">
        <v>888</v>
      </c>
      <c r="U22" s="19"/>
      <c r="V22" s="31" t="s">
        <v>561</v>
      </c>
      <c r="W22" s="19"/>
      <c r="X22" s="31" t="s">
        <v>561</v>
      </c>
      <c r="Y22" s="19" t="s">
        <v>1031</v>
      </c>
      <c r="Z22" s="31" t="s">
        <v>234</v>
      </c>
      <c r="AA22" s="19"/>
      <c r="AB22" s="31" t="s">
        <v>998</v>
      </c>
      <c r="AC22" s="19"/>
      <c r="AD22" s="31" t="s">
        <v>1056</v>
      </c>
      <c r="AE22" s="19"/>
      <c r="AF22" s="31" t="s">
        <v>347</v>
      </c>
      <c r="AG22" s="19"/>
      <c r="AH22" s="31" t="s">
        <v>1058</v>
      </c>
      <c r="AI22" s="19"/>
      <c r="AJ22" s="31" t="s">
        <v>1078</v>
      </c>
      <c r="AK22" s="19"/>
      <c r="AL22" s="31" t="s">
        <v>1098</v>
      </c>
      <c r="AM22" s="19"/>
      <c r="AN22" s="31" t="s">
        <v>1118</v>
      </c>
      <c r="AO22" s="19"/>
      <c r="AP22" s="31" t="s">
        <v>1138</v>
      </c>
      <c r="AQ22" s="19"/>
      <c r="AR22" s="31" t="s">
        <v>1159</v>
      </c>
      <c r="AS22" s="19"/>
      <c r="AT22" s="32" t="s">
        <v>375</v>
      </c>
      <c r="AU22" s="19"/>
      <c r="AV22" s="31" t="s">
        <v>397</v>
      </c>
      <c r="AW22" s="19"/>
      <c r="AX22" s="31" t="s">
        <v>416</v>
      </c>
      <c r="AY22" s="19"/>
      <c r="AZ22" s="31" t="s">
        <v>434</v>
      </c>
      <c r="BA22" s="19"/>
      <c r="BB22" s="31" t="s">
        <v>453</v>
      </c>
      <c r="BC22" s="19"/>
      <c r="BD22" s="31" t="s">
        <v>561</v>
      </c>
      <c r="BE22" s="19"/>
      <c r="BF22" s="31" t="s">
        <v>561</v>
      </c>
      <c r="BG22" s="19"/>
      <c r="BH22" s="31" t="s">
        <v>561</v>
      </c>
      <c r="BI22" s="19"/>
      <c r="BJ22" s="31" t="s">
        <v>561</v>
      </c>
      <c r="BK22" s="19"/>
      <c r="BL22" s="31" t="s">
        <v>561</v>
      </c>
      <c r="BM22" s="19"/>
      <c r="BN22" s="31" t="s">
        <v>909</v>
      </c>
      <c r="BO22" s="19"/>
      <c r="BP22" s="31" t="s">
        <v>928</v>
      </c>
      <c r="BQ22" s="19"/>
      <c r="BR22" s="31" t="s">
        <v>949</v>
      </c>
      <c r="BS22" s="19"/>
      <c r="BT22" s="31" t="s">
        <v>969</v>
      </c>
      <c r="BU22" s="19"/>
      <c r="BV22" s="31" t="s">
        <v>561</v>
      </c>
      <c r="BW22" s="19"/>
      <c r="BX22" s="31" t="s">
        <v>561</v>
      </c>
      <c r="BY22" s="19"/>
      <c r="BZ22" s="31" t="s">
        <v>561</v>
      </c>
      <c r="CA22" s="19"/>
      <c r="CB22" s="31" t="s">
        <v>561</v>
      </c>
      <c r="CC22" s="19"/>
      <c r="CD22" s="31" t="s">
        <v>561</v>
      </c>
      <c r="CE22" s="19"/>
      <c r="CF22" s="31" t="s">
        <v>561</v>
      </c>
      <c r="CG22" s="19"/>
      <c r="CH22" s="31" t="s">
        <v>561</v>
      </c>
      <c r="CI22" s="19"/>
      <c r="CJ22" s="31"/>
      <c r="CK22" s="19"/>
      <c r="CL22" s="31"/>
      <c r="CM22" s="19" t="s">
        <v>317</v>
      </c>
      <c r="CN22" s="31" t="s">
        <v>303</v>
      </c>
      <c r="CO22" s="19"/>
      <c r="CP22" s="31"/>
      <c r="CQ22" s="19"/>
      <c r="CR22" s="31"/>
      <c r="CS22" s="19"/>
      <c r="CT22" s="31"/>
      <c r="CU22" s="19"/>
      <c r="CV22" s="31"/>
      <c r="CW22" s="19"/>
      <c r="CX22" s="34"/>
    </row>
    <row r="23" spans="2:102" ht="127.5">
      <c r="B23" s="27">
        <v>16</v>
      </c>
      <c r="C23" s="19" t="s">
        <v>825</v>
      </c>
      <c r="D23" s="31" t="s">
        <v>823</v>
      </c>
      <c r="E23" s="19" t="s">
        <v>191</v>
      </c>
      <c r="F23" s="31" t="s">
        <v>859</v>
      </c>
      <c r="G23" s="19" t="s">
        <v>469</v>
      </c>
      <c r="H23" s="31" t="s">
        <v>470</v>
      </c>
      <c r="I23" s="19" t="s">
        <v>609</v>
      </c>
      <c r="J23" s="31" t="s">
        <v>610</v>
      </c>
      <c r="K23" s="19" t="s">
        <v>578</v>
      </c>
      <c r="L23" s="31" t="s">
        <v>269</v>
      </c>
      <c r="M23" s="19"/>
      <c r="N23" s="31" t="s">
        <v>562</v>
      </c>
      <c r="O23" s="19"/>
      <c r="P23" s="31" t="s">
        <v>499</v>
      </c>
      <c r="Q23" s="19"/>
      <c r="R23" s="31" t="s">
        <v>871</v>
      </c>
      <c r="S23" s="19"/>
      <c r="T23" s="31" t="s">
        <v>889</v>
      </c>
      <c r="U23" s="19"/>
      <c r="V23" s="31" t="s">
        <v>562</v>
      </c>
      <c r="W23" s="19"/>
      <c r="X23" s="31" t="s">
        <v>562</v>
      </c>
      <c r="Y23" s="19" t="s">
        <v>1033</v>
      </c>
      <c r="Z23" s="31" t="s">
        <v>236</v>
      </c>
      <c r="AA23" s="19"/>
      <c r="AB23" s="31" t="s">
        <v>1000</v>
      </c>
      <c r="AC23" s="19"/>
      <c r="AD23" s="31" t="s">
        <v>1054</v>
      </c>
      <c r="AE23" s="19"/>
      <c r="AF23" s="31" t="s">
        <v>349</v>
      </c>
      <c r="AG23" s="19"/>
      <c r="AH23" s="31" t="s">
        <v>1060</v>
      </c>
      <c r="AI23" s="19"/>
      <c r="AJ23" s="31" t="s">
        <v>1080</v>
      </c>
      <c r="AK23" s="19"/>
      <c r="AL23" s="31" t="s">
        <v>1100</v>
      </c>
      <c r="AM23" s="19"/>
      <c r="AN23" s="31" t="s">
        <v>1120</v>
      </c>
      <c r="AO23" s="19"/>
      <c r="AP23" s="31" t="s">
        <v>1140</v>
      </c>
      <c r="AQ23" s="19"/>
      <c r="AR23" s="31" t="s">
        <v>1161</v>
      </c>
      <c r="AS23" s="19"/>
      <c r="AT23" s="31" t="s">
        <v>377</v>
      </c>
      <c r="AU23" s="19"/>
      <c r="AV23" s="31" t="s">
        <v>399</v>
      </c>
      <c r="AW23" s="19"/>
      <c r="AX23" s="31" t="s">
        <v>417</v>
      </c>
      <c r="AY23" s="19"/>
      <c r="AZ23" s="31" t="s">
        <v>435</v>
      </c>
      <c r="BA23" s="19"/>
      <c r="BB23" s="31" t="s">
        <v>455</v>
      </c>
      <c r="BC23" s="19"/>
      <c r="BD23" s="31" t="s">
        <v>562</v>
      </c>
      <c r="BE23" s="19"/>
      <c r="BF23" s="31" t="s">
        <v>562</v>
      </c>
      <c r="BG23" s="19"/>
      <c r="BH23" s="31" t="s">
        <v>562</v>
      </c>
      <c r="BI23" s="19"/>
      <c r="BJ23" s="31" t="s">
        <v>562</v>
      </c>
      <c r="BK23" s="19"/>
      <c r="BL23" s="31" t="s">
        <v>562</v>
      </c>
      <c r="BM23" s="19"/>
      <c r="BN23" s="31" t="s">
        <v>911</v>
      </c>
      <c r="BO23" s="19"/>
      <c r="BP23" s="31" t="s">
        <v>930</v>
      </c>
      <c r="BQ23" s="19"/>
      <c r="BR23" s="31" t="s">
        <v>951</v>
      </c>
      <c r="BS23" s="19"/>
      <c r="BT23" s="31" t="s">
        <v>971</v>
      </c>
      <c r="BU23" s="19"/>
      <c r="BV23" s="31" t="s">
        <v>562</v>
      </c>
      <c r="BW23" s="19"/>
      <c r="BX23" s="31" t="s">
        <v>562</v>
      </c>
      <c r="BY23" s="19"/>
      <c r="BZ23" s="31" t="s">
        <v>562</v>
      </c>
      <c r="CA23" s="19"/>
      <c r="CB23" s="31" t="s">
        <v>562</v>
      </c>
      <c r="CC23" s="19"/>
      <c r="CD23" s="31" t="s">
        <v>562</v>
      </c>
      <c r="CE23" s="19"/>
      <c r="CF23" s="31" t="s">
        <v>562</v>
      </c>
      <c r="CG23" s="19"/>
      <c r="CH23" s="31" t="s">
        <v>562</v>
      </c>
      <c r="CI23" s="19"/>
      <c r="CJ23" s="31"/>
      <c r="CK23" s="19"/>
      <c r="CL23" s="31"/>
      <c r="CM23" s="19" t="s">
        <v>318</v>
      </c>
      <c r="CN23" s="31" t="s">
        <v>304</v>
      </c>
      <c r="CO23" s="19"/>
      <c r="CP23" s="31"/>
      <c r="CQ23" s="19"/>
      <c r="CR23" s="31"/>
      <c r="CS23" s="19"/>
      <c r="CT23" s="31"/>
      <c r="CU23" s="19"/>
      <c r="CV23" s="31"/>
      <c r="CW23" s="19"/>
      <c r="CX23" s="34"/>
    </row>
    <row r="24" spans="2:102" ht="127.5">
      <c r="B24" s="27">
        <v>17</v>
      </c>
      <c r="C24" s="19" t="s">
        <v>826</v>
      </c>
      <c r="D24" s="31" t="s">
        <v>824</v>
      </c>
      <c r="E24" s="19" t="s">
        <v>192</v>
      </c>
      <c r="F24" s="31" t="s">
        <v>860</v>
      </c>
      <c r="G24" s="19" t="s">
        <v>473</v>
      </c>
      <c r="H24" s="31" t="s">
        <v>472</v>
      </c>
      <c r="I24" s="19" t="s">
        <v>612</v>
      </c>
      <c r="J24" s="31" t="s">
        <v>26</v>
      </c>
      <c r="K24" s="19" t="s">
        <v>581</v>
      </c>
      <c r="L24" s="31" t="s">
        <v>273</v>
      </c>
      <c r="M24" s="19"/>
      <c r="N24" s="31" t="s">
        <v>563</v>
      </c>
      <c r="O24" s="19"/>
      <c r="P24" s="31" t="s">
        <v>501</v>
      </c>
      <c r="Q24" s="19"/>
      <c r="R24" s="31" t="s">
        <v>873</v>
      </c>
      <c r="S24" s="19"/>
      <c r="T24" s="31" t="s">
        <v>891</v>
      </c>
      <c r="U24" s="19"/>
      <c r="V24" s="31" t="s">
        <v>563</v>
      </c>
      <c r="W24" s="19"/>
      <c r="X24" s="31" t="s">
        <v>563</v>
      </c>
      <c r="Y24" s="19" t="s">
        <v>1036</v>
      </c>
      <c r="Z24" s="31" t="s">
        <v>1035</v>
      </c>
      <c r="AA24" s="19"/>
      <c r="AB24" s="31" t="s">
        <v>1002</v>
      </c>
      <c r="AC24" s="19"/>
      <c r="AD24" s="31" t="s">
        <v>332</v>
      </c>
      <c r="AE24" s="19"/>
      <c r="AF24" s="31" t="s">
        <v>351</v>
      </c>
      <c r="AG24" s="19"/>
      <c r="AH24" s="31" t="s">
        <v>1062</v>
      </c>
      <c r="AI24" s="19"/>
      <c r="AJ24" s="32" t="s">
        <v>1082</v>
      </c>
      <c r="AK24" s="19"/>
      <c r="AL24" s="31" t="s">
        <v>1102</v>
      </c>
      <c r="AM24" s="19"/>
      <c r="AN24" s="31" t="s">
        <v>1122</v>
      </c>
      <c r="AO24" s="19"/>
      <c r="AP24" s="31" t="s">
        <v>1142</v>
      </c>
      <c r="AQ24" s="19"/>
      <c r="AR24" s="31" t="s">
        <v>1163</v>
      </c>
      <c r="AS24" s="19"/>
      <c r="AT24" s="31" t="s">
        <v>379</v>
      </c>
      <c r="AU24" s="19"/>
      <c r="AV24" s="31" t="s">
        <v>401</v>
      </c>
      <c r="AW24" s="19"/>
      <c r="AX24" s="31" t="s">
        <v>420</v>
      </c>
      <c r="AY24" s="19"/>
      <c r="AZ24" s="31" t="s">
        <v>437</v>
      </c>
      <c r="BA24" s="19"/>
      <c r="BB24" s="31" t="s">
        <v>457</v>
      </c>
      <c r="BC24" s="19"/>
      <c r="BD24" s="31" t="s">
        <v>563</v>
      </c>
      <c r="BE24" s="19"/>
      <c r="BF24" s="31" t="s">
        <v>563</v>
      </c>
      <c r="BG24" s="19"/>
      <c r="BH24" s="31" t="s">
        <v>563</v>
      </c>
      <c r="BI24" s="19"/>
      <c r="BJ24" s="31" t="s">
        <v>563</v>
      </c>
      <c r="BK24" s="19"/>
      <c r="BL24" s="31" t="s">
        <v>563</v>
      </c>
      <c r="BM24" s="19"/>
      <c r="BN24" s="31" t="s">
        <v>913</v>
      </c>
      <c r="BO24" s="19"/>
      <c r="BP24" s="31" t="s">
        <v>932</v>
      </c>
      <c r="BQ24" s="19"/>
      <c r="BR24" s="31" t="s">
        <v>952</v>
      </c>
      <c r="BS24" s="19"/>
      <c r="BT24" s="31" t="s">
        <v>973</v>
      </c>
      <c r="BU24" s="19"/>
      <c r="BV24" s="31" t="s">
        <v>563</v>
      </c>
      <c r="BW24" s="19"/>
      <c r="BX24" s="31" t="s">
        <v>563</v>
      </c>
      <c r="BY24" s="19"/>
      <c r="BZ24" s="31" t="s">
        <v>563</v>
      </c>
      <c r="CA24" s="19"/>
      <c r="CB24" s="31" t="s">
        <v>563</v>
      </c>
      <c r="CC24" s="19"/>
      <c r="CD24" s="31" t="s">
        <v>563</v>
      </c>
      <c r="CE24" s="19"/>
      <c r="CF24" s="31" t="s">
        <v>563</v>
      </c>
      <c r="CG24" s="19"/>
      <c r="CH24" s="31" t="s">
        <v>563</v>
      </c>
      <c r="CI24" s="19"/>
      <c r="CJ24" s="31"/>
      <c r="CK24" s="19"/>
      <c r="CL24" s="31"/>
      <c r="CM24" s="19" t="s">
        <v>325</v>
      </c>
      <c r="CN24" s="31" t="s">
        <v>319</v>
      </c>
      <c r="CO24" s="19"/>
      <c r="CP24" s="31"/>
      <c r="CQ24" s="19"/>
      <c r="CR24" s="31"/>
      <c r="CS24" s="19"/>
      <c r="CT24" s="31"/>
      <c r="CU24" s="19"/>
      <c r="CV24" s="31"/>
      <c r="CW24" s="19"/>
      <c r="CX24" s="34"/>
    </row>
    <row r="25" spans="2:102" ht="140.25">
      <c r="B25" s="27">
        <v>18</v>
      </c>
      <c r="C25" s="19" t="s">
        <v>1019</v>
      </c>
      <c r="D25" s="31" t="s">
        <v>1018</v>
      </c>
      <c r="E25" s="19" t="s">
        <v>193</v>
      </c>
      <c r="F25" s="31" t="s">
        <v>861</v>
      </c>
      <c r="G25" s="19" t="s">
        <v>476</v>
      </c>
      <c r="H25" s="31" t="s">
        <v>252</v>
      </c>
      <c r="I25" s="19" t="s">
        <v>613</v>
      </c>
      <c r="J25" s="31" t="s">
        <v>27</v>
      </c>
      <c r="K25" s="19" t="s">
        <v>582</v>
      </c>
      <c r="L25" s="31" t="s">
        <v>271</v>
      </c>
      <c r="M25" s="19"/>
      <c r="N25" s="31" t="s">
        <v>564</v>
      </c>
      <c r="O25" s="19"/>
      <c r="P25" s="31" t="s">
        <v>503</v>
      </c>
      <c r="Q25" s="19"/>
      <c r="R25" s="31" t="s">
        <v>875</v>
      </c>
      <c r="S25" s="19"/>
      <c r="T25" s="31" t="s">
        <v>894</v>
      </c>
      <c r="U25" s="19"/>
      <c r="V25" s="31" t="s">
        <v>564</v>
      </c>
      <c r="W25" s="19"/>
      <c r="X25" s="31" t="s">
        <v>564</v>
      </c>
      <c r="Y25" s="19" t="s">
        <v>1038</v>
      </c>
      <c r="Z25" s="31" t="s">
        <v>1037</v>
      </c>
      <c r="AA25" s="19"/>
      <c r="AB25" s="31" t="s">
        <v>1004</v>
      </c>
      <c r="AC25" s="19"/>
      <c r="AD25" s="31" t="s">
        <v>334</v>
      </c>
      <c r="AE25" s="19"/>
      <c r="AF25" s="31" t="s">
        <v>353</v>
      </c>
      <c r="AG25" s="19"/>
      <c r="AH25" s="31" t="s">
        <v>1064</v>
      </c>
      <c r="AI25" s="19"/>
      <c r="AJ25" s="31" t="s">
        <v>1084</v>
      </c>
      <c r="AK25" s="19"/>
      <c r="AL25" s="31" t="s">
        <v>1104</v>
      </c>
      <c r="AM25" s="19"/>
      <c r="AN25" s="31" t="s">
        <v>1124</v>
      </c>
      <c r="AO25" s="19"/>
      <c r="AP25" s="31" t="s">
        <v>1144</v>
      </c>
      <c r="AQ25" s="19"/>
      <c r="AR25" s="31" t="s">
        <v>1165</v>
      </c>
      <c r="AS25" s="19"/>
      <c r="AT25" s="31" t="s">
        <v>381</v>
      </c>
      <c r="AU25" s="19"/>
      <c r="AV25" s="31" t="s">
        <v>403</v>
      </c>
      <c r="AW25" s="19"/>
      <c r="AX25" s="31" t="s">
        <v>422</v>
      </c>
      <c r="AY25" s="19"/>
      <c r="AZ25" s="31" t="s">
        <v>439</v>
      </c>
      <c r="BA25" s="19"/>
      <c r="BB25" s="31" t="s">
        <v>459</v>
      </c>
      <c r="BC25" s="19"/>
      <c r="BD25" s="31" t="s">
        <v>564</v>
      </c>
      <c r="BE25" s="19"/>
      <c r="BF25" s="31" t="s">
        <v>564</v>
      </c>
      <c r="BG25" s="19"/>
      <c r="BH25" s="31" t="s">
        <v>564</v>
      </c>
      <c r="BI25" s="19"/>
      <c r="BJ25" s="31" t="s">
        <v>564</v>
      </c>
      <c r="BK25" s="19"/>
      <c r="BL25" s="31" t="s">
        <v>564</v>
      </c>
      <c r="BM25" s="19"/>
      <c r="BN25" s="31" t="s">
        <v>915</v>
      </c>
      <c r="BO25" s="19"/>
      <c r="BP25" s="31" t="s">
        <v>934</v>
      </c>
      <c r="BQ25" s="19"/>
      <c r="BR25" s="31" t="s">
        <v>955</v>
      </c>
      <c r="BS25" s="19"/>
      <c r="BT25" s="31" t="s">
        <v>975</v>
      </c>
      <c r="BU25" s="19"/>
      <c r="BV25" s="31" t="s">
        <v>564</v>
      </c>
      <c r="BW25" s="19"/>
      <c r="BX25" s="31" t="s">
        <v>564</v>
      </c>
      <c r="BY25" s="19"/>
      <c r="BZ25" s="31" t="s">
        <v>564</v>
      </c>
      <c r="CA25" s="19"/>
      <c r="CB25" s="31" t="s">
        <v>564</v>
      </c>
      <c r="CC25" s="19"/>
      <c r="CD25" s="31" t="s">
        <v>564</v>
      </c>
      <c r="CE25" s="19"/>
      <c r="CF25" s="31" t="s">
        <v>564</v>
      </c>
      <c r="CG25" s="19"/>
      <c r="CH25" s="31" t="s">
        <v>564</v>
      </c>
      <c r="CI25" s="19"/>
      <c r="CJ25" s="31"/>
      <c r="CK25" s="19"/>
      <c r="CL25" s="31"/>
      <c r="CM25" s="19" t="s">
        <v>326</v>
      </c>
      <c r="CN25" s="31" t="s">
        <v>320</v>
      </c>
      <c r="CO25" s="19"/>
      <c r="CP25" s="31"/>
      <c r="CQ25" s="19"/>
      <c r="CR25" s="31"/>
      <c r="CS25" s="19"/>
      <c r="CT25" s="31"/>
      <c r="CU25" s="19"/>
      <c r="CV25" s="31"/>
      <c r="CW25" s="19"/>
      <c r="CX25" s="34"/>
    </row>
    <row r="26" spans="2:102" ht="114.75">
      <c r="B26" s="27">
        <v>19</v>
      </c>
      <c r="C26" s="19" t="s">
        <v>1008</v>
      </c>
      <c r="D26" s="31" t="s">
        <v>1009</v>
      </c>
      <c r="E26" s="19" t="s">
        <v>194</v>
      </c>
      <c r="F26" s="31" t="s">
        <v>862</v>
      </c>
      <c r="G26" s="19" t="s">
        <v>478</v>
      </c>
      <c r="H26" s="31" t="s">
        <v>987</v>
      </c>
      <c r="I26" s="19" t="s">
        <v>617</v>
      </c>
      <c r="J26" s="31" t="s">
        <v>29</v>
      </c>
      <c r="K26" s="19" t="s">
        <v>587</v>
      </c>
      <c r="L26" s="31" t="s">
        <v>272</v>
      </c>
      <c r="M26" s="19"/>
      <c r="N26" s="31" t="s">
        <v>565</v>
      </c>
      <c r="O26" s="19"/>
      <c r="P26" s="31" t="s">
        <v>505</v>
      </c>
      <c r="Q26" s="19"/>
      <c r="R26" s="31" t="s">
        <v>877</v>
      </c>
      <c r="S26" s="19"/>
      <c r="T26" s="31" t="s">
        <v>895</v>
      </c>
      <c r="U26" s="19"/>
      <c r="V26" s="31" t="s">
        <v>565</v>
      </c>
      <c r="W26" s="19"/>
      <c r="X26" s="31" t="s">
        <v>565</v>
      </c>
      <c r="Y26" s="19" t="s">
        <v>1042</v>
      </c>
      <c r="Z26" s="31" t="s">
        <v>239</v>
      </c>
      <c r="AA26" s="19"/>
      <c r="AB26" s="31" t="s">
        <v>1006</v>
      </c>
      <c r="AC26" s="19"/>
      <c r="AD26" s="31" t="s">
        <v>336</v>
      </c>
      <c r="AE26" s="19"/>
      <c r="AF26" s="31" t="s">
        <v>354</v>
      </c>
      <c r="AG26" s="19"/>
      <c r="AH26" s="31" t="s">
        <v>1066</v>
      </c>
      <c r="AI26" s="19"/>
      <c r="AJ26" s="31" t="s">
        <v>1086</v>
      </c>
      <c r="AK26" s="19"/>
      <c r="AL26" s="31" t="s">
        <v>1106</v>
      </c>
      <c r="AM26" s="19"/>
      <c r="AN26" s="31" t="s">
        <v>1126</v>
      </c>
      <c r="AO26" s="19"/>
      <c r="AP26" s="31" t="s">
        <v>1146</v>
      </c>
      <c r="AQ26" s="19"/>
      <c r="AR26" s="31" t="s">
        <v>255</v>
      </c>
      <c r="AS26" s="19"/>
      <c r="AT26" s="31" t="s">
        <v>383</v>
      </c>
      <c r="AU26" s="19"/>
      <c r="AV26" s="31" t="s">
        <v>405</v>
      </c>
      <c r="AW26" s="19"/>
      <c r="AX26" s="31" t="s">
        <v>424</v>
      </c>
      <c r="AY26" s="19"/>
      <c r="AZ26" s="31" t="s">
        <v>441</v>
      </c>
      <c r="BA26" s="19"/>
      <c r="BB26" s="31" t="s">
        <v>461</v>
      </c>
      <c r="BC26" s="19"/>
      <c r="BD26" s="31" t="s">
        <v>565</v>
      </c>
      <c r="BE26" s="19"/>
      <c r="BF26" s="31" t="s">
        <v>565</v>
      </c>
      <c r="BG26" s="19"/>
      <c r="BH26" s="31" t="s">
        <v>565</v>
      </c>
      <c r="BI26" s="19"/>
      <c r="BJ26" s="31" t="s">
        <v>565</v>
      </c>
      <c r="BK26" s="19"/>
      <c r="BL26" s="31" t="s">
        <v>565</v>
      </c>
      <c r="BM26" s="19"/>
      <c r="BN26" s="31" t="s">
        <v>917</v>
      </c>
      <c r="BO26" s="19"/>
      <c r="BP26" s="31" t="s">
        <v>936</v>
      </c>
      <c r="BQ26" s="19"/>
      <c r="BR26" s="31" t="s">
        <v>957</v>
      </c>
      <c r="BS26" s="19"/>
      <c r="BT26" s="31" t="s">
        <v>977</v>
      </c>
      <c r="BU26" s="19"/>
      <c r="BV26" s="31" t="s">
        <v>565</v>
      </c>
      <c r="BW26" s="19"/>
      <c r="BX26" s="31" t="s">
        <v>565</v>
      </c>
      <c r="BY26" s="19"/>
      <c r="BZ26" s="31" t="s">
        <v>565</v>
      </c>
      <c r="CA26" s="19"/>
      <c r="CB26" s="31" t="s">
        <v>565</v>
      </c>
      <c r="CC26" s="19"/>
      <c r="CD26" s="31" t="s">
        <v>565</v>
      </c>
      <c r="CE26" s="19"/>
      <c r="CF26" s="31" t="s">
        <v>565</v>
      </c>
      <c r="CG26" s="19"/>
      <c r="CH26" s="31" t="s">
        <v>565</v>
      </c>
      <c r="CI26" s="19"/>
      <c r="CJ26" s="31"/>
      <c r="CK26" s="19"/>
      <c r="CL26" s="31"/>
      <c r="CM26" s="19" t="s">
        <v>327</v>
      </c>
      <c r="CN26" s="31" t="s">
        <v>321</v>
      </c>
      <c r="CO26" s="19"/>
      <c r="CP26" s="31"/>
      <c r="CQ26" s="19"/>
      <c r="CR26" s="31"/>
      <c r="CS26" s="19"/>
      <c r="CT26" s="31"/>
      <c r="CU26" s="19"/>
      <c r="CV26" s="31"/>
      <c r="CW26" s="19"/>
      <c r="CX26" s="34"/>
    </row>
    <row r="27" spans="2:102" ht="191.25">
      <c r="B27" s="27">
        <v>20</v>
      </c>
      <c r="C27" s="19" t="s">
        <v>1010</v>
      </c>
      <c r="D27" s="31" t="s">
        <v>1011</v>
      </c>
      <c r="E27" s="19" t="s">
        <v>195</v>
      </c>
      <c r="F27" s="31" t="s">
        <v>863</v>
      </c>
      <c r="G27" s="19" t="s">
        <v>480</v>
      </c>
      <c r="H27" s="31" t="s">
        <v>988</v>
      </c>
      <c r="I27" s="19" t="s">
        <v>619</v>
      </c>
      <c r="J27" s="31" t="s">
        <v>31</v>
      </c>
      <c r="K27" s="19" t="s">
        <v>589</v>
      </c>
      <c r="L27" s="31" t="s">
        <v>275</v>
      </c>
      <c r="M27" s="19"/>
      <c r="N27" s="31" t="s">
        <v>566</v>
      </c>
      <c r="O27" s="19"/>
      <c r="P27" s="31" t="s">
        <v>507</v>
      </c>
      <c r="Q27" s="19"/>
      <c r="R27" s="32" t="s">
        <v>879</v>
      </c>
      <c r="S27" s="19"/>
      <c r="T27" s="31" t="s">
        <v>898</v>
      </c>
      <c r="U27" s="19"/>
      <c r="V27" s="31" t="s">
        <v>566</v>
      </c>
      <c r="W27" s="19"/>
      <c r="X27" s="31" t="s">
        <v>566</v>
      </c>
      <c r="Y27" s="19" t="s">
        <v>1045</v>
      </c>
      <c r="Z27" s="31" t="s">
        <v>1044</v>
      </c>
      <c r="AA27" s="19"/>
      <c r="AB27" s="31" t="s">
        <v>486</v>
      </c>
      <c r="AC27" s="19"/>
      <c r="AD27" s="31" t="s">
        <v>338</v>
      </c>
      <c r="AE27" s="19"/>
      <c r="AF27" s="31" t="s">
        <v>359</v>
      </c>
      <c r="AG27" s="19"/>
      <c r="AH27" s="31" t="s">
        <v>1074</v>
      </c>
      <c r="AI27" s="19"/>
      <c r="AJ27" s="31" t="s">
        <v>1088</v>
      </c>
      <c r="AK27" s="19"/>
      <c r="AL27" s="31" t="s">
        <v>1108</v>
      </c>
      <c r="AM27" s="19"/>
      <c r="AN27" s="31" t="s">
        <v>1128</v>
      </c>
      <c r="AO27" s="19"/>
      <c r="AP27" s="31" t="s">
        <v>1148</v>
      </c>
      <c r="AQ27" s="19"/>
      <c r="AR27" s="31" t="s">
        <v>257</v>
      </c>
      <c r="AS27" s="19"/>
      <c r="AT27" s="31" t="s">
        <v>385</v>
      </c>
      <c r="AU27" s="19"/>
      <c r="AV27" s="31" t="s">
        <v>407</v>
      </c>
      <c r="AW27" s="19"/>
      <c r="AX27" s="31" t="s">
        <v>426</v>
      </c>
      <c r="AY27" s="19"/>
      <c r="AZ27" s="31" t="s">
        <v>443</v>
      </c>
      <c r="BA27" s="19"/>
      <c r="BB27" s="31" t="s">
        <v>463</v>
      </c>
      <c r="BC27" s="19"/>
      <c r="BD27" s="31" t="s">
        <v>566</v>
      </c>
      <c r="BE27" s="19"/>
      <c r="BF27" s="31" t="s">
        <v>566</v>
      </c>
      <c r="BG27" s="19"/>
      <c r="BH27" s="31" t="s">
        <v>566</v>
      </c>
      <c r="BI27" s="19"/>
      <c r="BJ27" s="31" t="s">
        <v>566</v>
      </c>
      <c r="BK27" s="19"/>
      <c r="BL27" s="31" t="s">
        <v>566</v>
      </c>
      <c r="BM27" s="19"/>
      <c r="BN27" s="31" t="s">
        <v>919</v>
      </c>
      <c r="BO27" s="19"/>
      <c r="BP27" s="31" t="s">
        <v>938</v>
      </c>
      <c r="BQ27" s="19"/>
      <c r="BR27" s="31" t="s">
        <v>959</v>
      </c>
      <c r="BS27" s="19"/>
      <c r="BT27" s="31" t="s">
        <v>979</v>
      </c>
      <c r="BU27" s="19"/>
      <c r="BV27" s="31" t="s">
        <v>566</v>
      </c>
      <c r="BW27" s="19"/>
      <c r="BX27" s="31" t="s">
        <v>566</v>
      </c>
      <c r="BY27" s="19"/>
      <c r="BZ27" s="31" t="s">
        <v>566</v>
      </c>
      <c r="CA27" s="19"/>
      <c r="CB27" s="31" t="s">
        <v>566</v>
      </c>
      <c r="CC27" s="19"/>
      <c r="CD27" s="31" t="s">
        <v>566</v>
      </c>
      <c r="CE27" s="19"/>
      <c r="CF27" s="31" t="s">
        <v>566</v>
      </c>
      <c r="CG27" s="19"/>
      <c r="CH27" s="31" t="s">
        <v>566</v>
      </c>
      <c r="CI27" s="19"/>
      <c r="CJ27" s="31"/>
      <c r="CK27" s="19"/>
      <c r="CL27" s="31"/>
      <c r="CM27" s="19" t="s">
        <v>328</v>
      </c>
      <c r="CN27" s="31" t="s">
        <v>322</v>
      </c>
      <c r="CO27" s="19"/>
      <c r="CP27" s="31"/>
      <c r="CQ27" s="19"/>
      <c r="CR27" s="31"/>
      <c r="CS27" s="19"/>
      <c r="CT27" s="31"/>
      <c r="CU27" s="19"/>
      <c r="CV27" s="31"/>
      <c r="CW27" s="19"/>
      <c r="CX27" s="34"/>
    </row>
    <row r="28" spans="2:102" ht="140.25">
      <c r="B28" s="27">
        <v>21</v>
      </c>
      <c r="C28" s="19" t="s">
        <v>1013</v>
      </c>
      <c r="D28" s="31" t="s">
        <v>1012</v>
      </c>
      <c r="E28" s="19" t="s">
        <v>196</v>
      </c>
      <c r="F28" s="31" t="s">
        <v>864</v>
      </c>
      <c r="G28" s="19" t="s">
        <v>483</v>
      </c>
      <c r="H28" s="31" t="s">
        <v>989</v>
      </c>
      <c r="I28" s="19" t="s">
        <v>622</v>
      </c>
      <c r="J28" s="31" t="s">
        <v>32</v>
      </c>
      <c r="K28" s="19" t="s">
        <v>591</v>
      </c>
      <c r="L28" s="31" t="s">
        <v>277</v>
      </c>
      <c r="M28" s="19"/>
      <c r="N28" s="31" t="s">
        <v>567</v>
      </c>
      <c r="O28" s="19"/>
      <c r="P28" s="31" t="s">
        <v>509</v>
      </c>
      <c r="Q28" s="19"/>
      <c r="R28" s="31" t="s">
        <v>881</v>
      </c>
      <c r="S28" s="19"/>
      <c r="T28" s="31" t="s">
        <v>900</v>
      </c>
      <c r="U28" s="19"/>
      <c r="V28" s="31" t="s">
        <v>567</v>
      </c>
      <c r="W28" s="19"/>
      <c r="X28" s="31" t="s">
        <v>567</v>
      </c>
      <c r="Y28" s="19" t="s">
        <v>1047</v>
      </c>
      <c r="Z28" s="31" t="s">
        <v>242</v>
      </c>
      <c r="AA28" s="19"/>
      <c r="AB28" s="31" t="s">
        <v>488</v>
      </c>
      <c r="AC28" s="19"/>
      <c r="AD28" s="31" t="s">
        <v>340</v>
      </c>
      <c r="AE28" s="19"/>
      <c r="AF28" s="31" t="s">
        <v>356</v>
      </c>
      <c r="AG28" s="19"/>
      <c r="AH28" s="31" t="s">
        <v>1069</v>
      </c>
      <c r="AI28" s="19"/>
      <c r="AJ28" s="31" t="s">
        <v>1090</v>
      </c>
      <c r="AK28" s="19"/>
      <c r="AL28" s="31" t="s">
        <v>1110</v>
      </c>
      <c r="AM28" s="19"/>
      <c r="AN28" s="31" t="s">
        <v>1130</v>
      </c>
      <c r="AO28" s="19"/>
      <c r="AP28" s="31" t="s">
        <v>1150</v>
      </c>
      <c r="AQ28" s="19"/>
      <c r="AR28" s="31" t="s">
        <v>259</v>
      </c>
      <c r="AS28" s="19"/>
      <c r="AT28" s="31" t="s">
        <v>387</v>
      </c>
      <c r="AU28" s="19"/>
      <c r="AV28" s="31" t="s">
        <v>409</v>
      </c>
      <c r="AW28" s="19"/>
      <c r="AX28" s="31" t="s">
        <v>254</v>
      </c>
      <c r="AY28" s="19"/>
      <c r="AZ28" s="31" t="s">
        <v>445</v>
      </c>
      <c r="BA28" s="19"/>
      <c r="BB28" s="31" t="s">
        <v>465</v>
      </c>
      <c r="BC28" s="19"/>
      <c r="BD28" s="31" t="s">
        <v>567</v>
      </c>
      <c r="BE28" s="19"/>
      <c r="BF28" s="31" t="s">
        <v>567</v>
      </c>
      <c r="BG28" s="19"/>
      <c r="BH28" s="31" t="s">
        <v>567</v>
      </c>
      <c r="BI28" s="19"/>
      <c r="BJ28" s="31" t="s">
        <v>567</v>
      </c>
      <c r="BK28" s="19"/>
      <c r="BL28" s="31" t="s">
        <v>567</v>
      </c>
      <c r="BM28" s="19"/>
      <c r="BN28" s="31" t="s">
        <v>921</v>
      </c>
      <c r="BO28" s="19"/>
      <c r="BP28" s="31" t="s">
        <v>941</v>
      </c>
      <c r="BQ28" s="19"/>
      <c r="BR28" s="31" t="s">
        <v>961</v>
      </c>
      <c r="BS28" s="19"/>
      <c r="BT28" s="31" t="s">
        <v>981</v>
      </c>
      <c r="BU28" s="19"/>
      <c r="BV28" s="31" t="s">
        <v>567</v>
      </c>
      <c r="BW28" s="19"/>
      <c r="BX28" s="31" t="s">
        <v>567</v>
      </c>
      <c r="BY28" s="19"/>
      <c r="BZ28" s="31" t="s">
        <v>567</v>
      </c>
      <c r="CA28" s="19"/>
      <c r="CB28" s="31" t="s">
        <v>567</v>
      </c>
      <c r="CC28" s="19"/>
      <c r="CD28" s="31" t="s">
        <v>567</v>
      </c>
      <c r="CE28" s="19"/>
      <c r="CF28" s="31" t="s">
        <v>567</v>
      </c>
      <c r="CG28" s="19"/>
      <c r="CH28" s="31" t="s">
        <v>567</v>
      </c>
      <c r="CI28" s="19"/>
      <c r="CJ28" s="31"/>
      <c r="CK28" s="19"/>
      <c r="CL28" s="31"/>
      <c r="CM28" s="19" t="s">
        <v>329</v>
      </c>
      <c r="CN28" s="31" t="s">
        <v>323</v>
      </c>
      <c r="CO28" s="19"/>
      <c r="CP28" s="31"/>
      <c r="CQ28" s="19"/>
      <c r="CR28" s="31"/>
      <c r="CS28" s="19"/>
      <c r="CT28" s="31"/>
      <c r="CU28" s="19"/>
      <c r="CV28" s="31"/>
      <c r="CW28" s="19"/>
      <c r="CX28" s="34"/>
    </row>
    <row r="29" spans="2:102" ht="102">
      <c r="B29" s="27">
        <v>22</v>
      </c>
      <c r="C29" s="19" t="s">
        <v>828</v>
      </c>
      <c r="D29" s="31" t="s">
        <v>827</v>
      </c>
      <c r="E29" s="19" t="s">
        <v>197</v>
      </c>
      <c r="F29" s="31" t="s">
        <v>865</v>
      </c>
      <c r="G29" s="19" t="s">
        <v>485</v>
      </c>
      <c r="H29" s="31" t="s">
        <v>991</v>
      </c>
      <c r="I29" s="19" t="s">
        <v>624</v>
      </c>
      <c r="J29" s="31" t="s">
        <v>34</v>
      </c>
      <c r="K29" s="19" t="s">
        <v>593</v>
      </c>
      <c r="L29" s="32" t="s">
        <v>279</v>
      </c>
      <c r="M29" s="19"/>
      <c r="N29" s="31" t="s">
        <v>568</v>
      </c>
      <c r="O29" s="19"/>
      <c r="P29" s="31" t="s">
        <v>511</v>
      </c>
      <c r="Q29" s="19"/>
      <c r="R29" s="31" t="s">
        <v>883</v>
      </c>
      <c r="S29" s="19"/>
      <c r="T29" s="31" t="s">
        <v>902</v>
      </c>
      <c r="U29" s="19"/>
      <c r="V29" s="31" t="s">
        <v>568</v>
      </c>
      <c r="W29" s="19"/>
      <c r="X29" s="31" t="s">
        <v>568</v>
      </c>
      <c r="Y29" s="19" t="s">
        <v>1051</v>
      </c>
      <c r="Z29" s="31" t="s">
        <v>244</v>
      </c>
      <c r="AA29" s="19"/>
      <c r="AB29" s="31" t="s">
        <v>490</v>
      </c>
      <c r="AC29" s="19"/>
      <c r="AD29" s="31" t="s">
        <v>342</v>
      </c>
      <c r="AE29" s="19"/>
      <c r="AF29" s="31" t="s">
        <v>361</v>
      </c>
      <c r="AG29" s="19"/>
      <c r="AH29" s="31" t="s">
        <v>1071</v>
      </c>
      <c r="AI29" s="19"/>
      <c r="AJ29" s="31" t="s">
        <v>1092</v>
      </c>
      <c r="AK29" s="19"/>
      <c r="AL29" s="31" t="s">
        <v>1112</v>
      </c>
      <c r="AM29" s="19"/>
      <c r="AN29" s="31" t="s">
        <v>1132</v>
      </c>
      <c r="AO29" s="19"/>
      <c r="AP29" s="31" t="s">
        <v>1152</v>
      </c>
      <c r="AQ29" s="19"/>
      <c r="AR29" s="31" t="s">
        <v>261</v>
      </c>
      <c r="AS29" s="19"/>
      <c r="AT29" s="31" t="s">
        <v>389</v>
      </c>
      <c r="AU29" s="19"/>
      <c r="AV29" s="31" t="s">
        <v>411</v>
      </c>
      <c r="AW29" s="19"/>
      <c r="AX29" s="31" t="s">
        <v>429</v>
      </c>
      <c r="AY29" s="19"/>
      <c r="AZ29" s="31" t="s">
        <v>447</v>
      </c>
      <c r="BA29" s="19"/>
      <c r="BB29" s="31" t="s">
        <v>467</v>
      </c>
      <c r="BC29" s="19"/>
      <c r="BD29" s="31" t="s">
        <v>568</v>
      </c>
      <c r="BE29" s="19"/>
      <c r="BF29" s="31" t="s">
        <v>568</v>
      </c>
      <c r="BG29" s="19"/>
      <c r="BH29" s="31" t="s">
        <v>568</v>
      </c>
      <c r="BI29" s="19"/>
      <c r="BJ29" s="31" t="s">
        <v>568</v>
      </c>
      <c r="BK29" s="19"/>
      <c r="BL29" s="31" t="s">
        <v>568</v>
      </c>
      <c r="BM29" s="19"/>
      <c r="BN29" s="31" t="s">
        <v>923</v>
      </c>
      <c r="BO29" s="19"/>
      <c r="BP29" s="31" t="s">
        <v>943</v>
      </c>
      <c r="BQ29" s="19"/>
      <c r="BR29" s="31" t="s">
        <v>963</v>
      </c>
      <c r="BS29" s="19"/>
      <c r="BT29" s="31" t="s">
        <v>983</v>
      </c>
      <c r="BU29" s="19"/>
      <c r="BV29" s="31" t="s">
        <v>568</v>
      </c>
      <c r="BW29" s="19"/>
      <c r="BX29" s="31" t="s">
        <v>568</v>
      </c>
      <c r="BY29" s="19"/>
      <c r="BZ29" s="31" t="s">
        <v>568</v>
      </c>
      <c r="CA29" s="19"/>
      <c r="CB29" s="31" t="s">
        <v>568</v>
      </c>
      <c r="CC29" s="19"/>
      <c r="CD29" s="31" t="s">
        <v>568</v>
      </c>
      <c r="CE29" s="19"/>
      <c r="CF29" s="31" t="s">
        <v>568</v>
      </c>
      <c r="CG29" s="19"/>
      <c r="CH29" s="31" t="s">
        <v>568</v>
      </c>
      <c r="CI29" s="19"/>
      <c r="CJ29" s="31"/>
      <c r="CK29" s="19"/>
      <c r="CL29" s="31"/>
      <c r="CM29" s="19" t="s">
        <v>330</v>
      </c>
      <c r="CN29" s="31" t="s">
        <v>324</v>
      </c>
      <c r="CO29" s="19"/>
      <c r="CP29" s="31"/>
      <c r="CQ29" s="19"/>
      <c r="CR29" s="31"/>
      <c r="CS29" s="19"/>
      <c r="CT29" s="31"/>
      <c r="CU29" s="19"/>
      <c r="CV29" s="31"/>
      <c r="CW29" s="19"/>
      <c r="CX29" s="34"/>
    </row>
    <row r="30" spans="2:102" ht="153">
      <c r="B30" s="27">
        <v>23</v>
      </c>
      <c r="C30" s="19" t="s">
        <v>1015</v>
      </c>
      <c r="D30" s="31" t="s">
        <v>1014</v>
      </c>
      <c r="E30" s="19" t="s">
        <v>198</v>
      </c>
      <c r="F30" s="31" t="s">
        <v>866</v>
      </c>
      <c r="G30" s="19" t="s">
        <v>600</v>
      </c>
      <c r="H30" s="31" t="s">
        <v>993</v>
      </c>
      <c r="I30" s="19" t="s">
        <v>627</v>
      </c>
      <c r="J30" s="31" t="s">
        <v>36</v>
      </c>
      <c r="K30" s="19" t="s">
        <v>598</v>
      </c>
      <c r="L30" s="31" t="s">
        <v>1027</v>
      </c>
      <c r="M30" s="19"/>
      <c r="N30" s="31" t="s">
        <v>569</v>
      </c>
      <c r="O30" s="19"/>
      <c r="P30" s="31" t="s">
        <v>513</v>
      </c>
      <c r="Q30" s="19"/>
      <c r="R30" s="31" t="s">
        <v>885</v>
      </c>
      <c r="S30" s="19"/>
      <c r="T30" s="31" t="s">
        <v>904</v>
      </c>
      <c r="U30" s="19"/>
      <c r="V30" s="31" t="s">
        <v>569</v>
      </c>
      <c r="W30" s="19"/>
      <c r="X30" s="31" t="s">
        <v>569</v>
      </c>
      <c r="Y30" s="19" t="s">
        <v>1052</v>
      </c>
      <c r="Z30" s="31" t="s">
        <v>246</v>
      </c>
      <c r="AA30" s="19"/>
      <c r="AB30" s="31" t="s">
        <v>492</v>
      </c>
      <c r="AC30" s="19"/>
      <c r="AD30" s="31" t="s">
        <v>344</v>
      </c>
      <c r="AE30" s="19"/>
      <c r="AF30" s="31" t="s">
        <v>363</v>
      </c>
      <c r="AG30" s="19"/>
      <c r="AH30" s="31" t="s">
        <v>1073</v>
      </c>
      <c r="AI30" s="19"/>
      <c r="AJ30" s="31" t="s">
        <v>1094</v>
      </c>
      <c r="AK30" s="19"/>
      <c r="AL30" s="31" t="s">
        <v>1116</v>
      </c>
      <c r="AM30" s="19"/>
      <c r="AN30" s="31" t="s">
        <v>1134</v>
      </c>
      <c r="AO30" s="19"/>
      <c r="AP30" s="31" t="s">
        <v>1154</v>
      </c>
      <c r="AQ30" s="19"/>
      <c r="AR30" s="31" t="s">
        <v>263</v>
      </c>
      <c r="AS30" s="19"/>
      <c r="AT30" s="31" t="s">
        <v>391</v>
      </c>
      <c r="AU30" s="19"/>
      <c r="AV30" s="31" t="s">
        <v>413</v>
      </c>
      <c r="AW30" s="19"/>
      <c r="AX30" s="31" t="s">
        <v>430</v>
      </c>
      <c r="AY30" s="19"/>
      <c r="AZ30" s="31" t="s">
        <v>449</v>
      </c>
      <c r="BA30" s="19"/>
      <c r="BB30" s="31" t="s">
        <v>776</v>
      </c>
      <c r="BC30" s="19"/>
      <c r="BD30" s="31" t="s">
        <v>569</v>
      </c>
      <c r="BE30" s="19"/>
      <c r="BF30" s="31" t="s">
        <v>569</v>
      </c>
      <c r="BG30" s="19"/>
      <c r="BH30" s="31" t="s">
        <v>569</v>
      </c>
      <c r="BI30" s="19"/>
      <c r="BJ30" s="31" t="s">
        <v>569</v>
      </c>
      <c r="BK30" s="19"/>
      <c r="BL30" s="31" t="s">
        <v>569</v>
      </c>
      <c r="BM30" s="19"/>
      <c r="BN30" s="32" t="s">
        <v>927</v>
      </c>
      <c r="BO30" s="19"/>
      <c r="BP30" s="31" t="s">
        <v>945</v>
      </c>
      <c r="BQ30" s="19"/>
      <c r="BR30" s="31" t="s">
        <v>965</v>
      </c>
      <c r="BS30" s="19"/>
      <c r="BT30" s="31" t="s">
        <v>985</v>
      </c>
      <c r="BU30" s="19"/>
      <c r="BV30" s="31" t="s">
        <v>569</v>
      </c>
      <c r="BW30" s="19"/>
      <c r="BX30" s="31" t="s">
        <v>569</v>
      </c>
      <c r="BY30" s="19"/>
      <c r="BZ30" s="31" t="s">
        <v>569</v>
      </c>
      <c r="CA30" s="19"/>
      <c r="CB30" s="31" t="s">
        <v>569</v>
      </c>
      <c r="CC30" s="19"/>
      <c r="CD30" s="31" t="s">
        <v>569</v>
      </c>
      <c r="CE30" s="19"/>
      <c r="CF30" s="31" t="s">
        <v>569</v>
      </c>
      <c r="CG30" s="19"/>
      <c r="CH30" s="31" t="s">
        <v>569</v>
      </c>
      <c r="CI30" s="19"/>
      <c r="CJ30" s="31"/>
      <c r="CK30" s="19"/>
      <c r="CL30" s="31"/>
      <c r="CM30" s="19"/>
      <c r="CN30" s="31"/>
      <c r="CO30" s="19"/>
      <c r="CP30" s="31"/>
      <c r="CQ30" s="19"/>
      <c r="CR30" s="31"/>
      <c r="CS30" s="19"/>
      <c r="CT30" s="31"/>
      <c r="CU30" s="19"/>
      <c r="CV30" s="31"/>
      <c r="CW30" s="19"/>
      <c r="CX30" s="34"/>
    </row>
    <row r="31" spans="2:102" ht="76.5">
      <c r="B31" s="27">
        <v>24</v>
      </c>
      <c r="C31" s="19" t="s">
        <v>831</v>
      </c>
      <c r="D31" s="31" t="s">
        <v>830</v>
      </c>
      <c r="E31" s="19" t="s">
        <v>199</v>
      </c>
      <c r="F31" s="31" t="s">
        <v>867</v>
      </c>
      <c r="G31" s="19" t="s">
        <v>602</v>
      </c>
      <c r="H31" s="31" t="s">
        <v>995</v>
      </c>
      <c r="I31" s="19" t="s">
        <v>628</v>
      </c>
      <c r="J31" s="31" t="s">
        <v>37</v>
      </c>
      <c r="K31" s="19" t="s">
        <v>1028</v>
      </c>
      <c r="L31" s="31" t="s">
        <v>281</v>
      </c>
      <c r="M31" s="19"/>
      <c r="N31" s="31" t="s">
        <v>570</v>
      </c>
      <c r="O31" s="19"/>
      <c r="P31" s="31" t="s">
        <v>514</v>
      </c>
      <c r="Q31" s="19"/>
      <c r="R31" s="31" t="s">
        <v>886</v>
      </c>
      <c r="S31" s="19"/>
      <c r="T31" s="31" t="s">
        <v>906</v>
      </c>
      <c r="U31" s="19"/>
      <c r="V31" s="31" t="s">
        <v>570</v>
      </c>
      <c r="W31" s="19"/>
      <c r="X31" s="31" t="s">
        <v>570</v>
      </c>
      <c r="Y31" s="19" t="s">
        <v>1053</v>
      </c>
      <c r="Z31" s="31" t="s">
        <v>248</v>
      </c>
      <c r="AA31" s="19"/>
      <c r="AB31" s="31" t="s">
        <v>494</v>
      </c>
      <c r="AC31" s="19"/>
      <c r="AD31" s="31" t="s">
        <v>345</v>
      </c>
      <c r="AE31" s="19"/>
      <c r="AF31" s="31" t="s">
        <v>364</v>
      </c>
      <c r="AG31" s="19"/>
      <c r="AH31" s="31" t="s">
        <v>1076</v>
      </c>
      <c r="AI31" s="19"/>
      <c r="AJ31" s="31" t="s">
        <v>1096</v>
      </c>
      <c r="AK31" s="19"/>
      <c r="AL31" s="31" t="s">
        <v>1115</v>
      </c>
      <c r="AM31" s="19"/>
      <c r="AN31" s="31" t="s">
        <v>1136</v>
      </c>
      <c r="AO31" s="19"/>
      <c r="AP31" s="31" t="s">
        <v>1156</v>
      </c>
      <c r="AQ31" s="19"/>
      <c r="AR31" s="31" t="s">
        <v>264</v>
      </c>
      <c r="AS31" s="19"/>
      <c r="AT31" s="31" t="s">
        <v>392</v>
      </c>
      <c r="AU31" s="19"/>
      <c r="AV31" s="31" t="s">
        <v>414</v>
      </c>
      <c r="AW31" s="19"/>
      <c r="AX31" s="31" t="s">
        <v>431</v>
      </c>
      <c r="AY31" s="19"/>
      <c r="AZ31" s="31" t="s">
        <v>450</v>
      </c>
      <c r="BA31" s="19"/>
      <c r="BB31" s="31" t="s">
        <v>777</v>
      </c>
      <c r="BC31" s="19"/>
      <c r="BD31" s="31" t="s">
        <v>570</v>
      </c>
      <c r="BE31" s="19"/>
      <c r="BF31" s="31" t="s">
        <v>570</v>
      </c>
      <c r="BG31" s="19"/>
      <c r="BH31" s="31" t="s">
        <v>570</v>
      </c>
      <c r="BI31" s="19"/>
      <c r="BJ31" s="31" t="s">
        <v>570</v>
      </c>
      <c r="BK31" s="19"/>
      <c r="BL31" s="31" t="s">
        <v>570</v>
      </c>
      <c r="BM31" s="19"/>
      <c r="BN31" s="31" t="s">
        <v>926</v>
      </c>
      <c r="BO31" s="19"/>
      <c r="BP31" s="31" t="s">
        <v>946</v>
      </c>
      <c r="BQ31" s="19"/>
      <c r="BR31" s="31" t="s">
        <v>947</v>
      </c>
      <c r="BS31" s="19"/>
      <c r="BT31" s="31" t="s">
        <v>967</v>
      </c>
      <c r="BU31" s="19"/>
      <c r="BV31" s="31" t="s">
        <v>570</v>
      </c>
      <c r="BW31" s="19"/>
      <c r="BX31" s="31" t="s">
        <v>570</v>
      </c>
      <c r="BY31" s="19"/>
      <c r="BZ31" s="31" t="s">
        <v>570</v>
      </c>
      <c r="CA31" s="19"/>
      <c r="CB31" s="31" t="s">
        <v>570</v>
      </c>
      <c r="CC31" s="19"/>
      <c r="CD31" s="31" t="s">
        <v>570</v>
      </c>
      <c r="CE31" s="19"/>
      <c r="CF31" s="31" t="s">
        <v>570</v>
      </c>
      <c r="CG31" s="19"/>
      <c r="CH31" s="31" t="s">
        <v>570</v>
      </c>
      <c r="CI31" s="19"/>
      <c r="CJ31" s="31"/>
      <c r="CK31" s="19"/>
      <c r="CL31" s="31"/>
      <c r="CM31" s="19"/>
      <c r="CN31" s="31"/>
      <c r="CO31" s="19"/>
      <c r="CP31" s="31"/>
      <c r="CQ31" s="19"/>
      <c r="CR31" s="31"/>
      <c r="CS31" s="19"/>
      <c r="CT31" s="31"/>
      <c r="CU31" s="19"/>
      <c r="CV31" s="31"/>
      <c r="CW31" s="19"/>
      <c r="CX31" s="34"/>
    </row>
    <row r="32" spans="2:102" ht="102">
      <c r="B32" s="27">
        <v>25</v>
      </c>
      <c r="C32" s="19" t="s">
        <v>832</v>
      </c>
      <c r="D32" s="31" t="s">
        <v>833</v>
      </c>
      <c r="E32" s="19" t="s">
        <v>200</v>
      </c>
      <c r="F32" s="31" t="s">
        <v>516</v>
      </c>
      <c r="G32" s="19" t="s">
        <v>0</v>
      </c>
      <c r="H32" s="31" t="s">
        <v>1021</v>
      </c>
      <c r="I32" s="19" t="s">
        <v>3</v>
      </c>
      <c r="J32" s="31" t="s">
        <v>1022</v>
      </c>
      <c r="K32" s="19" t="s">
        <v>6</v>
      </c>
      <c r="L32" s="31" t="s">
        <v>7</v>
      </c>
      <c r="M32" s="19" t="s">
        <v>10</v>
      </c>
      <c r="N32" s="31" t="s">
        <v>730</v>
      </c>
      <c r="O32" s="19" t="s">
        <v>13</v>
      </c>
      <c r="P32" s="31" t="s">
        <v>731</v>
      </c>
      <c r="Q32" s="19" t="s">
        <v>16</v>
      </c>
      <c r="R32" s="31" t="s">
        <v>732</v>
      </c>
      <c r="S32" s="19" t="s">
        <v>18</v>
      </c>
      <c r="T32" s="31" t="s">
        <v>907</v>
      </c>
      <c r="U32" s="19" t="s">
        <v>140</v>
      </c>
      <c r="V32" s="31" t="s">
        <v>21</v>
      </c>
      <c r="W32" s="19" t="s">
        <v>22</v>
      </c>
      <c r="X32" s="31" t="s">
        <v>733</v>
      </c>
      <c r="Y32" s="19" t="s">
        <v>23</v>
      </c>
      <c r="Z32" s="31" t="s">
        <v>734</v>
      </c>
      <c r="AA32" s="19" t="s">
        <v>38</v>
      </c>
      <c r="AB32" s="31" t="s">
        <v>735</v>
      </c>
      <c r="AC32" s="19" t="s">
        <v>44</v>
      </c>
      <c r="AD32" s="31" t="s">
        <v>736</v>
      </c>
      <c r="AE32" s="19" t="s">
        <v>46</v>
      </c>
      <c r="AF32" s="31" t="s">
        <v>737</v>
      </c>
      <c r="AG32" s="19" t="s">
        <v>49</v>
      </c>
      <c r="AH32" s="31" t="s">
        <v>1075</v>
      </c>
      <c r="AI32" s="19" t="s">
        <v>53</v>
      </c>
      <c r="AJ32" s="31" t="s">
        <v>738</v>
      </c>
      <c r="AK32" s="19" t="s">
        <v>56</v>
      </c>
      <c r="AL32" s="31" t="s">
        <v>57</v>
      </c>
      <c r="AM32" s="19" t="s">
        <v>60</v>
      </c>
      <c r="AN32" s="31" t="s">
        <v>739</v>
      </c>
      <c r="AO32" s="19" t="s">
        <v>64</v>
      </c>
      <c r="AP32" s="31" t="s">
        <v>1157</v>
      </c>
      <c r="AQ32" s="19" t="s">
        <v>266</v>
      </c>
      <c r="AR32" s="31" t="s">
        <v>265</v>
      </c>
      <c r="AS32" s="19" t="s">
        <v>72</v>
      </c>
      <c r="AT32" s="31" t="s">
        <v>740</v>
      </c>
      <c r="AU32" s="19" t="s">
        <v>75</v>
      </c>
      <c r="AV32" s="31" t="s">
        <v>741</v>
      </c>
      <c r="AW32" s="19" t="s">
        <v>78</v>
      </c>
      <c r="AX32" s="31" t="s">
        <v>742</v>
      </c>
      <c r="AY32" s="19" t="s">
        <v>81</v>
      </c>
      <c r="AZ32" s="31" t="s">
        <v>69</v>
      </c>
      <c r="BA32" s="19" t="s">
        <v>83</v>
      </c>
      <c r="BB32" s="31" t="s">
        <v>743</v>
      </c>
      <c r="BC32" s="19" t="s">
        <v>86</v>
      </c>
      <c r="BD32" s="31" t="s">
        <v>744</v>
      </c>
      <c r="BE32" s="19" t="s">
        <v>89</v>
      </c>
      <c r="BF32" s="31" t="s">
        <v>745</v>
      </c>
      <c r="BG32" s="19" t="s">
        <v>91</v>
      </c>
      <c r="BH32" s="31" t="s">
        <v>746</v>
      </c>
      <c r="BI32" s="19" t="s">
        <v>94</v>
      </c>
      <c r="BJ32" s="31" t="s">
        <v>95</v>
      </c>
      <c r="BK32" s="19" t="s">
        <v>99</v>
      </c>
      <c r="BL32" s="31" t="s">
        <v>747</v>
      </c>
      <c r="BM32" s="19" t="s">
        <v>101</v>
      </c>
      <c r="BN32" s="31" t="s">
        <v>102</v>
      </c>
      <c r="BO32" s="19" t="s">
        <v>104</v>
      </c>
      <c r="BP32" s="31" t="s">
        <v>748</v>
      </c>
      <c r="BQ32" s="19" t="s">
        <v>108</v>
      </c>
      <c r="BR32" s="31" t="s">
        <v>749</v>
      </c>
      <c r="BS32" s="19" t="s">
        <v>111</v>
      </c>
      <c r="BT32" s="31" t="s">
        <v>750</v>
      </c>
      <c r="BU32" s="19" t="s">
        <v>113</v>
      </c>
      <c r="BV32" s="31" t="s">
        <v>751</v>
      </c>
      <c r="BW32" s="19" t="s">
        <v>115</v>
      </c>
      <c r="BX32" s="31" t="s">
        <v>752</v>
      </c>
      <c r="BY32" s="19" t="s">
        <v>118</v>
      </c>
      <c r="BZ32" s="31" t="s">
        <v>753</v>
      </c>
      <c r="CA32" s="19" t="s">
        <v>121</v>
      </c>
      <c r="CB32" s="31" t="s">
        <v>754</v>
      </c>
      <c r="CC32" s="19" t="s">
        <v>123</v>
      </c>
      <c r="CD32" s="31" t="s">
        <v>755</v>
      </c>
      <c r="CE32" s="19" t="s">
        <v>127</v>
      </c>
      <c r="CF32" s="31" t="s">
        <v>756</v>
      </c>
      <c r="CG32" s="19" t="s">
        <v>130</v>
      </c>
      <c r="CH32" s="31" t="s">
        <v>132</v>
      </c>
      <c r="CI32" s="19"/>
      <c r="CJ32" s="31"/>
      <c r="CK32" s="19"/>
      <c r="CL32" s="31"/>
      <c r="CM32" s="19"/>
      <c r="CN32" s="31"/>
      <c r="CO32" s="19"/>
      <c r="CP32" s="31"/>
      <c r="CQ32" s="19"/>
      <c r="CR32" s="31"/>
      <c r="CS32" s="19"/>
      <c r="CT32" s="31"/>
      <c r="CU32" s="19"/>
      <c r="CV32" s="31"/>
      <c r="CW32" s="19"/>
      <c r="CX32" s="34"/>
    </row>
    <row r="33" spans="2:102" ht="89.25">
      <c r="B33" s="27">
        <v>26</v>
      </c>
      <c r="C33" s="19" t="s">
        <v>1017</v>
      </c>
      <c r="D33" s="31" t="s">
        <v>1016</v>
      </c>
      <c r="E33" s="19" t="s">
        <v>201</v>
      </c>
      <c r="F33" s="31" t="s">
        <v>517</v>
      </c>
      <c r="G33" s="19" t="s">
        <v>603</v>
      </c>
      <c r="H33" s="31" t="s">
        <v>757</v>
      </c>
      <c r="I33" s="19" t="s">
        <v>133</v>
      </c>
      <c r="J33" s="31" t="s">
        <v>1020</v>
      </c>
      <c r="K33" s="19" t="s">
        <v>134</v>
      </c>
      <c r="L33" s="31" t="s">
        <v>597</v>
      </c>
      <c r="M33" s="19" t="s">
        <v>135</v>
      </c>
      <c r="N33" s="31" t="s">
        <v>758</v>
      </c>
      <c r="O33" s="19" t="s">
        <v>136</v>
      </c>
      <c r="P33" s="31" t="s">
        <v>137</v>
      </c>
      <c r="Q33" s="19" t="s">
        <v>138</v>
      </c>
      <c r="R33" s="31" t="s">
        <v>139</v>
      </c>
      <c r="S33" s="19"/>
      <c r="T33" s="31"/>
      <c r="U33" s="19" t="s">
        <v>141</v>
      </c>
      <c r="V33" s="31" t="s">
        <v>142</v>
      </c>
      <c r="W33" s="19" t="s">
        <v>144</v>
      </c>
      <c r="X33" s="31" t="s">
        <v>143</v>
      </c>
      <c r="Y33" s="19" t="s">
        <v>147</v>
      </c>
      <c r="Z33" s="31" t="s">
        <v>145</v>
      </c>
      <c r="AA33" s="19" t="s">
        <v>148</v>
      </c>
      <c r="AB33" s="31" t="s">
        <v>146</v>
      </c>
      <c r="AC33" s="19" t="s">
        <v>149</v>
      </c>
      <c r="AD33" s="31" t="s">
        <v>759</v>
      </c>
      <c r="AE33" s="19" t="s">
        <v>150</v>
      </c>
      <c r="AF33" s="31" t="s">
        <v>760</v>
      </c>
      <c r="AG33" s="19"/>
      <c r="AH33" s="31"/>
      <c r="AI33" s="19" t="s">
        <v>151</v>
      </c>
      <c r="AJ33" s="31" t="s">
        <v>761</v>
      </c>
      <c r="AK33" s="19" t="s">
        <v>152</v>
      </c>
      <c r="AL33" s="31" t="s">
        <v>762</v>
      </c>
      <c r="AM33" s="19" t="s">
        <v>153</v>
      </c>
      <c r="AN33" s="31" t="s">
        <v>61</v>
      </c>
      <c r="AO33" s="19" t="s">
        <v>154</v>
      </c>
      <c r="AP33" s="31" t="s">
        <v>67</v>
      </c>
      <c r="AQ33" s="19" t="s">
        <v>155</v>
      </c>
      <c r="AR33" s="31" t="s">
        <v>763</v>
      </c>
      <c r="AS33" s="19" t="s">
        <v>395</v>
      </c>
      <c r="AT33" s="31" t="s">
        <v>394</v>
      </c>
      <c r="AU33" s="19"/>
      <c r="AV33" s="31"/>
      <c r="AW33" s="19" t="s">
        <v>156</v>
      </c>
      <c r="AX33" s="31" t="s">
        <v>764</v>
      </c>
      <c r="AY33" s="19" t="s">
        <v>157</v>
      </c>
      <c r="AZ33" s="31" t="s">
        <v>765</v>
      </c>
      <c r="BA33" s="19" t="s">
        <v>158</v>
      </c>
      <c r="BB33" s="31" t="s">
        <v>766</v>
      </c>
      <c r="BC33" s="19" t="s">
        <v>159</v>
      </c>
      <c r="BD33" s="31" t="s">
        <v>767</v>
      </c>
      <c r="BE33" s="19" t="s">
        <v>160</v>
      </c>
      <c r="BF33" s="31" t="s">
        <v>768</v>
      </c>
      <c r="BG33" s="19" t="s">
        <v>161</v>
      </c>
      <c r="BH33" s="31" t="s">
        <v>769</v>
      </c>
      <c r="BI33" s="19"/>
      <c r="BJ33" s="31"/>
      <c r="BK33" s="19" t="s">
        <v>162</v>
      </c>
      <c r="BL33" s="31" t="s">
        <v>770</v>
      </c>
      <c r="BM33" s="19" t="s">
        <v>163</v>
      </c>
      <c r="BN33" s="31" t="s">
        <v>105</v>
      </c>
      <c r="BO33" s="19" t="s">
        <v>164</v>
      </c>
      <c r="BP33" s="31" t="s">
        <v>106</v>
      </c>
      <c r="BQ33" s="19" t="s">
        <v>165</v>
      </c>
      <c r="BR33" s="31" t="s">
        <v>109</v>
      </c>
      <c r="BS33" s="19" t="s">
        <v>166</v>
      </c>
      <c r="BT33" s="31" t="s">
        <v>771</v>
      </c>
      <c r="BU33" s="19" t="s">
        <v>168</v>
      </c>
      <c r="BV33" s="31" t="s">
        <v>167</v>
      </c>
      <c r="BW33" s="19" t="s">
        <v>177</v>
      </c>
      <c r="BX33" s="31" t="s">
        <v>169</v>
      </c>
      <c r="BY33" s="19" t="s">
        <v>170</v>
      </c>
      <c r="BZ33" s="31" t="s">
        <v>171</v>
      </c>
      <c r="CA33" s="19" t="s">
        <v>172</v>
      </c>
      <c r="CB33" s="31" t="s">
        <v>173</v>
      </c>
      <c r="CC33" s="19" t="s">
        <v>174</v>
      </c>
      <c r="CD33" s="31" t="s">
        <v>124</v>
      </c>
      <c r="CE33" s="19" t="s">
        <v>175</v>
      </c>
      <c r="CF33" s="31" t="s">
        <v>772</v>
      </c>
      <c r="CG33" s="19" t="s">
        <v>176</v>
      </c>
      <c r="CH33" s="31" t="s">
        <v>131</v>
      </c>
      <c r="CI33" s="19"/>
      <c r="CJ33" s="31"/>
      <c r="CK33" s="19"/>
      <c r="CL33" s="31"/>
      <c r="CM33" s="19"/>
      <c r="CN33" s="31"/>
      <c r="CO33" s="19"/>
      <c r="CP33" s="31"/>
      <c r="CQ33" s="19"/>
      <c r="CR33" s="31"/>
      <c r="CS33" s="19"/>
      <c r="CT33" s="31"/>
      <c r="CU33" s="19"/>
      <c r="CV33" s="31"/>
      <c r="CW33" s="19"/>
      <c r="CX33" s="34"/>
    </row>
    <row r="34" spans="2:102" ht="76.5">
      <c r="B34" s="27">
        <v>27</v>
      </c>
      <c r="C34" s="19" t="s">
        <v>834</v>
      </c>
      <c r="D34" s="31" t="s">
        <v>829</v>
      </c>
      <c r="E34" s="19" t="s">
        <v>202</v>
      </c>
      <c r="F34" s="31" t="s">
        <v>518</v>
      </c>
      <c r="G34" s="19"/>
      <c r="H34" s="31"/>
      <c r="I34" s="19"/>
      <c r="J34" s="31"/>
      <c r="K34" s="19"/>
      <c r="L34" s="31"/>
      <c r="M34" s="19"/>
      <c r="N34" s="31"/>
      <c r="O34" s="19"/>
      <c r="P34" s="31"/>
      <c r="Q34" s="19"/>
      <c r="R34" s="31"/>
      <c r="S34" s="19"/>
      <c r="T34" s="31"/>
      <c r="U34" s="19"/>
      <c r="V34" s="31"/>
      <c r="W34" s="19"/>
      <c r="X34" s="31"/>
      <c r="Y34" s="19"/>
      <c r="Z34" s="31"/>
      <c r="AA34" s="19"/>
      <c r="AB34" s="31"/>
      <c r="AC34" s="19"/>
      <c r="AD34" s="31"/>
      <c r="AE34" s="19"/>
      <c r="AF34" s="31"/>
      <c r="AG34" s="19"/>
      <c r="AH34" s="31"/>
      <c r="AI34" s="19"/>
      <c r="AJ34" s="31"/>
      <c r="AK34" s="19"/>
      <c r="AL34" s="31"/>
      <c r="AM34" s="19"/>
      <c r="AN34" s="31"/>
      <c r="AO34" s="19"/>
      <c r="AP34" s="31"/>
      <c r="AQ34" s="19"/>
      <c r="AR34" s="31"/>
      <c r="AS34" s="19"/>
      <c r="AT34" s="31"/>
      <c r="AU34" s="19"/>
      <c r="AV34" s="31"/>
      <c r="AW34" s="19"/>
      <c r="AX34" s="31"/>
      <c r="AY34" s="19"/>
      <c r="AZ34" s="31"/>
      <c r="BA34" s="19"/>
      <c r="BB34" s="31"/>
      <c r="BC34" s="19"/>
      <c r="BD34" s="31"/>
      <c r="BE34" s="19"/>
      <c r="BF34" s="31"/>
      <c r="BG34" s="19"/>
      <c r="BH34" s="31"/>
      <c r="BI34" s="19"/>
      <c r="BJ34" s="31"/>
      <c r="BK34" s="19"/>
      <c r="BL34" s="31"/>
      <c r="BM34" s="19"/>
      <c r="BN34" s="31"/>
      <c r="BO34" s="19"/>
      <c r="BP34" s="31"/>
      <c r="BQ34" s="19"/>
      <c r="BR34" s="31"/>
      <c r="BS34" s="19"/>
      <c r="BT34" s="31"/>
      <c r="BU34" s="19"/>
      <c r="BV34" s="31"/>
      <c r="BW34" s="19"/>
      <c r="BX34" s="31"/>
      <c r="BY34" s="19"/>
      <c r="BZ34" s="31"/>
      <c r="CA34" s="19"/>
      <c r="CB34" s="31"/>
      <c r="CC34" s="19"/>
      <c r="CD34" s="31"/>
      <c r="CE34" s="19"/>
      <c r="CF34" s="31"/>
      <c r="CG34" s="19"/>
      <c r="CH34" s="31"/>
      <c r="CI34" s="19"/>
      <c r="CJ34" s="31"/>
      <c r="CK34" s="19"/>
      <c r="CL34" s="31"/>
      <c r="CM34" s="19"/>
      <c r="CN34" s="31"/>
      <c r="CO34" s="19"/>
      <c r="CP34" s="31"/>
      <c r="CQ34" s="19"/>
      <c r="CR34" s="31"/>
      <c r="CS34" s="19"/>
      <c r="CT34" s="31"/>
      <c r="CU34" s="19"/>
      <c r="CV34" s="31"/>
      <c r="CW34" s="19"/>
      <c r="CX34" s="34"/>
    </row>
    <row r="35" spans="2:102" ht="12.75">
      <c r="B35" s="27">
        <v>28</v>
      </c>
      <c r="C35" s="19" t="s">
        <v>837</v>
      </c>
      <c r="D35" s="31" t="s">
        <v>835</v>
      </c>
      <c r="E35" s="19" t="s">
        <v>203</v>
      </c>
      <c r="F35" s="31" t="s">
        <v>519</v>
      </c>
      <c r="G35" s="19"/>
      <c r="H35" s="31"/>
      <c r="I35" s="19"/>
      <c r="J35" s="31"/>
      <c r="K35" s="19"/>
      <c r="L35" s="31"/>
      <c r="M35" s="19"/>
      <c r="N35" s="31"/>
      <c r="O35" s="19"/>
      <c r="P35" s="31"/>
      <c r="Q35" s="19"/>
      <c r="R35" s="31"/>
      <c r="S35" s="19"/>
      <c r="T35" s="31"/>
      <c r="U35" s="19"/>
      <c r="V35" s="31"/>
      <c r="W35" s="19"/>
      <c r="X35" s="31"/>
      <c r="Y35" s="19"/>
      <c r="Z35" s="31"/>
      <c r="AA35" s="19"/>
      <c r="AB35" s="31"/>
      <c r="AC35" s="19"/>
      <c r="AD35" s="31"/>
      <c r="AE35" s="19"/>
      <c r="AF35" s="31"/>
      <c r="AG35" s="19"/>
      <c r="AH35" s="31"/>
      <c r="AI35" s="19"/>
      <c r="AJ35" s="31"/>
      <c r="AK35" s="19"/>
      <c r="AL35" s="31"/>
      <c r="AM35" s="19"/>
      <c r="AN35" s="31"/>
      <c r="AO35" s="19"/>
      <c r="AP35" s="31"/>
      <c r="AQ35" s="19"/>
      <c r="AR35" s="31"/>
      <c r="AS35" s="19"/>
      <c r="AT35" s="31"/>
      <c r="AU35" s="19"/>
      <c r="AV35" s="31"/>
      <c r="AW35" s="19"/>
      <c r="AX35" s="31"/>
      <c r="AY35" s="19"/>
      <c r="AZ35" s="31"/>
      <c r="BA35" s="19"/>
      <c r="BB35" s="31"/>
      <c r="BC35" s="19"/>
      <c r="BD35" s="31"/>
      <c r="BE35" s="19"/>
      <c r="BF35" s="31"/>
      <c r="BG35" s="19"/>
      <c r="BH35" s="31"/>
      <c r="BI35" s="19"/>
      <c r="BJ35" s="31"/>
      <c r="BK35" s="19"/>
      <c r="BL35" s="31"/>
      <c r="BM35" s="19"/>
      <c r="BN35" s="31"/>
      <c r="BO35" s="19"/>
      <c r="BP35" s="31"/>
      <c r="BQ35" s="19"/>
      <c r="BR35" s="31"/>
      <c r="BS35" s="19"/>
      <c r="BT35" s="31"/>
      <c r="BU35" s="19"/>
      <c r="BV35" s="31"/>
      <c r="BW35" s="19"/>
      <c r="BX35" s="31"/>
      <c r="BY35" s="19"/>
      <c r="BZ35" s="31"/>
      <c r="CA35" s="19"/>
      <c r="CB35" s="31"/>
      <c r="CC35" s="19"/>
      <c r="CD35" s="31"/>
      <c r="CE35" s="19"/>
      <c r="CF35" s="31"/>
      <c r="CG35" s="19"/>
      <c r="CH35" s="31"/>
      <c r="CI35" s="19"/>
      <c r="CJ35" s="31"/>
      <c r="CK35" s="19"/>
      <c r="CL35" s="31"/>
      <c r="CM35" s="19"/>
      <c r="CN35" s="31"/>
      <c r="CO35" s="19"/>
      <c r="CP35" s="31"/>
      <c r="CQ35" s="19"/>
      <c r="CR35" s="31"/>
      <c r="CS35" s="19"/>
      <c r="CT35" s="31"/>
      <c r="CU35" s="19"/>
      <c r="CV35" s="31"/>
      <c r="CW35" s="19"/>
      <c r="CX35" s="34"/>
    </row>
    <row r="36" spans="2:102" ht="25.5">
      <c r="B36" s="27">
        <v>29</v>
      </c>
      <c r="C36" s="19" t="s">
        <v>838</v>
      </c>
      <c r="D36" s="31" t="s">
        <v>836</v>
      </c>
      <c r="E36" s="19" t="s">
        <v>204</v>
      </c>
      <c r="F36" s="31" t="s">
        <v>520</v>
      </c>
      <c r="G36" s="19"/>
      <c r="H36" s="31"/>
      <c r="I36" s="19"/>
      <c r="J36" s="31"/>
      <c r="K36" s="19"/>
      <c r="L36" s="31"/>
      <c r="M36" s="19"/>
      <c r="N36" s="31"/>
      <c r="O36" s="19"/>
      <c r="P36" s="31"/>
      <c r="Q36" s="19"/>
      <c r="R36" s="31"/>
      <c r="S36" s="19"/>
      <c r="T36" s="31"/>
      <c r="U36" s="19"/>
      <c r="V36" s="31"/>
      <c r="W36" s="19"/>
      <c r="X36" s="31"/>
      <c r="Y36" s="19"/>
      <c r="Z36" s="31"/>
      <c r="AA36" s="19"/>
      <c r="AB36" s="31"/>
      <c r="AC36" s="19"/>
      <c r="AD36" s="31"/>
      <c r="AE36" s="19"/>
      <c r="AF36" s="31"/>
      <c r="AG36" s="19"/>
      <c r="AH36" s="31"/>
      <c r="AI36" s="19"/>
      <c r="AJ36" s="31"/>
      <c r="AK36" s="19"/>
      <c r="AL36" s="31"/>
      <c r="AM36" s="19"/>
      <c r="AN36" s="31"/>
      <c r="AO36" s="19"/>
      <c r="AP36" s="31"/>
      <c r="AQ36" s="19"/>
      <c r="AR36" s="31"/>
      <c r="AS36" s="19"/>
      <c r="AT36" s="31"/>
      <c r="AU36" s="19"/>
      <c r="AV36" s="31"/>
      <c r="AW36" s="19"/>
      <c r="AX36" s="31"/>
      <c r="AY36" s="19"/>
      <c r="AZ36" s="31"/>
      <c r="BA36" s="19"/>
      <c r="BB36" s="31"/>
      <c r="BC36" s="19"/>
      <c r="BD36" s="31"/>
      <c r="BE36" s="19"/>
      <c r="BF36" s="31"/>
      <c r="BG36" s="19"/>
      <c r="BH36" s="31"/>
      <c r="BI36" s="19"/>
      <c r="BJ36" s="31"/>
      <c r="BK36" s="19"/>
      <c r="BL36" s="31"/>
      <c r="BM36" s="19"/>
      <c r="BN36" s="31"/>
      <c r="BO36" s="19"/>
      <c r="BP36" s="31"/>
      <c r="BQ36" s="19"/>
      <c r="BR36" s="31"/>
      <c r="BS36" s="19"/>
      <c r="BT36" s="31"/>
      <c r="BU36" s="19"/>
      <c r="BV36" s="31"/>
      <c r="BW36" s="19"/>
      <c r="BX36" s="31"/>
      <c r="BY36" s="19"/>
      <c r="BZ36" s="31"/>
      <c r="CA36" s="19"/>
      <c r="CB36" s="31"/>
      <c r="CC36" s="19"/>
      <c r="CD36" s="31"/>
      <c r="CE36" s="19"/>
      <c r="CF36" s="31"/>
      <c r="CG36" s="19"/>
      <c r="CH36" s="31"/>
      <c r="CI36" s="19"/>
      <c r="CJ36" s="31"/>
      <c r="CK36" s="19"/>
      <c r="CL36" s="31"/>
      <c r="CM36" s="19"/>
      <c r="CN36" s="31"/>
      <c r="CO36" s="19"/>
      <c r="CP36" s="31"/>
      <c r="CQ36" s="19"/>
      <c r="CR36" s="31"/>
      <c r="CS36" s="19"/>
      <c r="CT36" s="31"/>
      <c r="CU36" s="19"/>
      <c r="CV36" s="31"/>
      <c r="CW36" s="19"/>
      <c r="CX36" s="34"/>
    </row>
    <row r="37" spans="2:102" ht="25.5">
      <c r="B37" s="27">
        <v>30</v>
      </c>
      <c r="C37" s="19" t="s">
        <v>840</v>
      </c>
      <c r="D37" s="31" t="s">
        <v>839</v>
      </c>
      <c r="E37" s="19" t="s">
        <v>205</v>
      </c>
      <c r="F37" s="31" t="s">
        <v>521</v>
      </c>
      <c r="G37" s="19"/>
      <c r="H37" s="31"/>
      <c r="I37" s="19"/>
      <c r="J37" s="31"/>
      <c r="K37" s="19"/>
      <c r="L37" s="31"/>
      <c r="M37" s="19"/>
      <c r="N37" s="31"/>
      <c r="O37" s="19"/>
      <c r="P37" s="31"/>
      <c r="Q37" s="19"/>
      <c r="R37" s="31"/>
      <c r="S37" s="19"/>
      <c r="T37" s="31"/>
      <c r="U37" s="19"/>
      <c r="V37" s="31"/>
      <c r="W37" s="19"/>
      <c r="X37" s="31"/>
      <c r="Y37" s="19"/>
      <c r="Z37" s="31"/>
      <c r="AA37" s="19"/>
      <c r="AB37" s="31"/>
      <c r="AC37" s="19"/>
      <c r="AD37" s="31"/>
      <c r="AE37" s="19"/>
      <c r="AF37" s="31"/>
      <c r="AG37" s="19"/>
      <c r="AH37" s="31"/>
      <c r="AI37" s="19"/>
      <c r="AJ37" s="31"/>
      <c r="AK37" s="19"/>
      <c r="AL37" s="31"/>
      <c r="AM37" s="19"/>
      <c r="AN37" s="31"/>
      <c r="AO37" s="19"/>
      <c r="AP37" s="31"/>
      <c r="AQ37" s="19"/>
      <c r="AR37" s="31"/>
      <c r="AS37" s="19"/>
      <c r="AT37" s="31"/>
      <c r="AU37" s="19"/>
      <c r="AV37" s="31"/>
      <c r="AW37" s="19"/>
      <c r="AX37" s="31"/>
      <c r="AY37" s="19"/>
      <c r="AZ37" s="31"/>
      <c r="BA37" s="19"/>
      <c r="BB37" s="31"/>
      <c r="BC37" s="19"/>
      <c r="BD37" s="31"/>
      <c r="BE37" s="19"/>
      <c r="BF37" s="31"/>
      <c r="BG37" s="19"/>
      <c r="BH37" s="31"/>
      <c r="BI37" s="19"/>
      <c r="BJ37" s="31"/>
      <c r="BK37" s="19"/>
      <c r="BL37" s="31"/>
      <c r="BM37" s="19"/>
      <c r="BN37" s="31"/>
      <c r="BO37" s="19"/>
      <c r="BP37" s="31"/>
      <c r="BQ37" s="19"/>
      <c r="BR37" s="31"/>
      <c r="BS37" s="19"/>
      <c r="BT37" s="31"/>
      <c r="BU37" s="19"/>
      <c r="BV37" s="31"/>
      <c r="BW37" s="19"/>
      <c r="BX37" s="31"/>
      <c r="BY37" s="19"/>
      <c r="BZ37" s="31"/>
      <c r="CA37" s="19"/>
      <c r="CB37" s="31"/>
      <c r="CC37" s="19"/>
      <c r="CD37" s="31"/>
      <c r="CE37" s="19"/>
      <c r="CF37" s="31"/>
      <c r="CG37" s="19"/>
      <c r="CH37" s="31"/>
      <c r="CI37" s="19"/>
      <c r="CJ37" s="31"/>
      <c r="CK37" s="19"/>
      <c r="CL37" s="31"/>
      <c r="CM37" s="19"/>
      <c r="CN37" s="31"/>
      <c r="CO37" s="19"/>
      <c r="CP37" s="31"/>
      <c r="CQ37" s="19"/>
      <c r="CR37" s="31"/>
      <c r="CS37" s="19"/>
      <c r="CT37" s="31"/>
      <c r="CU37" s="19"/>
      <c r="CV37" s="31"/>
      <c r="CW37" s="19"/>
      <c r="CX37" s="34"/>
    </row>
    <row r="38" spans="2:102" ht="12.75">
      <c r="B38" s="27">
        <v>31</v>
      </c>
      <c r="C38" s="19" t="s">
        <v>225</v>
      </c>
      <c r="D38" s="31" t="s">
        <v>548</v>
      </c>
      <c r="E38" s="19" t="s">
        <v>206</v>
      </c>
      <c r="F38" s="31" t="s">
        <v>522</v>
      </c>
      <c r="G38" s="19"/>
      <c r="H38" s="31"/>
      <c r="I38" s="19"/>
      <c r="J38" s="31"/>
      <c r="K38" s="19"/>
      <c r="L38" s="31"/>
      <c r="M38" s="19"/>
      <c r="N38" s="31"/>
      <c r="O38" s="19"/>
      <c r="P38" s="31"/>
      <c r="Q38" s="19"/>
      <c r="R38" s="31"/>
      <c r="S38" s="19"/>
      <c r="T38" s="31"/>
      <c r="U38" s="19"/>
      <c r="V38" s="31"/>
      <c r="W38" s="19"/>
      <c r="X38" s="31"/>
      <c r="Y38" s="19"/>
      <c r="Z38" s="31"/>
      <c r="AA38" s="19"/>
      <c r="AB38" s="31"/>
      <c r="AC38" s="19"/>
      <c r="AD38" s="31"/>
      <c r="AE38" s="19"/>
      <c r="AF38" s="31"/>
      <c r="AG38" s="19"/>
      <c r="AH38" s="31"/>
      <c r="AI38" s="19"/>
      <c r="AJ38" s="31"/>
      <c r="AK38" s="19"/>
      <c r="AL38" s="31"/>
      <c r="AM38" s="19"/>
      <c r="AN38" s="31"/>
      <c r="AO38" s="19"/>
      <c r="AP38" s="31"/>
      <c r="AQ38" s="19"/>
      <c r="AR38" s="31"/>
      <c r="AS38" s="19"/>
      <c r="AT38" s="31"/>
      <c r="AU38" s="19"/>
      <c r="AV38" s="31"/>
      <c r="AW38" s="19"/>
      <c r="AX38" s="31"/>
      <c r="AY38" s="19"/>
      <c r="AZ38" s="31"/>
      <c r="BA38" s="19"/>
      <c r="BB38" s="31"/>
      <c r="BC38" s="19"/>
      <c r="BD38" s="31"/>
      <c r="BE38" s="19"/>
      <c r="BF38" s="31"/>
      <c r="BG38" s="19"/>
      <c r="BH38" s="31"/>
      <c r="BI38" s="19"/>
      <c r="BJ38" s="31"/>
      <c r="BK38" s="19"/>
      <c r="BL38" s="31"/>
      <c r="BM38" s="19"/>
      <c r="BN38" s="31"/>
      <c r="BO38" s="19"/>
      <c r="BP38" s="31"/>
      <c r="BQ38" s="19"/>
      <c r="BR38" s="31"/>
      <c r="BS38" s="19"/>
      <c r="BT38" s="31"/>
      <c r="BU38" s="19"/>
      <c r="BV38" s="31"/>
      <c r="BW38" s="19"/>
      <c r="BX38" s="31"/>
      <c r="BY38" s="19"/>
      <c r="BZ38" s="31"/>
      <c r="CA38" s="19"/>
      <c r="CB38" s="31"/>
      <c r="CC38" s="19"/>
      <c r="CD38" s="31"/>
      <c r="CE38" s="19"/>
      <c r="CF38" s="31"/>
      <c r="CG38" s="19"/>
      <c r="CH38" s="31"/>
      <c r="CI38" s="19"/>
      <c r="CJ38" s="31"/>
      <c r="CK38" s="19"/>
      <c r="CL38" s="31"/>
      <c r="CM38" s="19"/>
      <c r="CN38" s="31"/>
      <c r="CO38" s="19"/>
      <c r="CP38" s="31"/>
      <c r="CQ38" s="19"/>
      <c r="CR38" s="31"/>
      <c r="CS38" s="19"/>
      <c r="CT38" s="31"/>
      <c r="CU38" s="19"/>
      <c r="CV38" s="31"/>
      <c r="CW38" s="19"/>
      <c r="CX38" s="34"/>
    </row>
    <row r="39" spans="2:102" ht="25.5">
      <c r="B39" s="27">
        <v>32</v>
      </c>
      <c r="C39" s="19" t="s">
        <v>226</v>
      </c>
      <c r="D39" s="31" t="s">
        <v>571</v>
      </c>
      <c r="E39" s="19" t="s">
        <v>207</v>
      </c>
      <c r="F39" s="31" t="s">
        <v>523</v>
      </c>
      <c r="G39" s="19"/>
      <c r="H39" s="31"/>
      <c r="I39" s="19"/>
      <c r="J39" s="31"/>
      <c r="K39" s="19"/>
      <c r="L39" s="31"/>
      <c r="M39" s="19"/>
      <c r="N39" s="31"/>
      <c r="O39" s="19"/>
      <c r="P39" s="31"/>
      <c r="Q39" s="19"/>
      <c r="R39" s="31"/>
      <c r="S39" s="19"/>
      <c r="T39" s="31"/>
      <c r="U39" s="19"/>
      <c r="V39" s="31"/>
      <c r="W39" s="19"/>
      <c r="X39" s="31"/>
      <c r="Y39" s="19"/>
      <c r="Z39" s="31"/>
      <c r="AA39" s="19"/>
      <c r="AB39" s="31"/>
      <c r="AC39" s="19"/>
      <c r="AD39" s="31"/>
      <c r="AE39" s="19"/>
      <c r="AF39" s="31"/>
      <c r="AG39" s="19"/>
      <c r="AH39" s="31"/>
      <c r="AI39" s="19"/>
      <c r="AJ39" s="31"/>
      <c r="AK39" s="19"/>
      <c r="AL39" s="31"/>
      <c r="AM39" s="19"/>
      <c r="AN39" s="31"/>
      <c r="AO39" s="19"/>
      <c r="AP39" s="31"/>
      <c r="AQ39" s="19"/>
      <c r="AR39" s="31"/>
      <c r="AS39" s="19"/>
      <c r="AT39" s="31"/>
      <c r="AU39" s="19"/>
      <c r="AV39" s="31"/>
      <c r="AW39" s="19"/>
      <c r="AX39" s="31"/>
      <c r="AY39" s="19"/>
      <c r="AZ39" s="31"/>
      <c r="BA39" s="19"/>
      <c r="BB39" s="31"/>
      <c r="BC39" s="19"/>
      <c r="BD39" s="31"/>
      <c r="BE39" s="19"/>
      <c r="BF39" s="31"/>
      <c r="BG39" s="19"/>
      <c r="BH39" s="31"/>
      <c r="BI39" s="19"/>
      <c r="BJ39" s="31"/>
      <c r="BK39" s="19"/>
      <c r="BL39" s="31"/>
      <c r="BM39" s="19"/>
      <c r="BN39" s="31"/>
      <c r="BO39" s="19"/>
      <c r="BP39" s="31"/>
      <c r="BQ39" s="19"/>
      <c r="BR39" s="31"/>
      <c r="BS39" s="19"/>
      <c r="BT39" s="31"/>
      <c r="BU39" s="19"/>
      <c r="BV39" s="31"/>
      <c r="BW39" s="19"/>
      <c r="BX39" s="31"/>
      <c r="BY39" s="19"/>
      <c r="BZ39" s="31"/>
      <c r="CA39" s="19"/>
      <c r="CB39" s="31"/>
      <c r="CC39" s="19"/>
      <c r="CD39" s="31"/>
      <c r="CE39" s="19"/>
      <c r="CF39" s="31"/>
      <c r="CG39" s="19"/>
      <c r="CH39" s="31"/>
      <c r="CI39" s="19"/>
      <c r="CJ39" s="31"/>
      <c r="CK39" s="19"/>
      <c r="CL39" s="31"/>
      <c r="CM39" s="19"/>
      <c r="CN39" s="31"/>
      <c r="CO39" s="19"/>
      <c r="CP39" s="31"/>
      <c r="CQ39" s="19"/>
      <c r="CR39" s="31"/>
      <c r="CS39" s="19"/>
      <c r="CT39" s="31"/>
      <c r="CU39" s="19"/>
      <c r="CV39" s="31"/>
      <c r="CW39" s="19"/>
      <c r="CX39" s="34"/>
    </row>
    <row r="40" spans="2:102" ht="12.75">
      <c r="B40" s="27">
        <v>33</v>
      </c>
      <c r="C40" s="19" t="s">
        <v>227</v>
      </c>
      <c r="D40" s="31" t="s">
        <v>572</v>
      </c>
      <c r="E40" s="19" t="s">
        <v>208</v>
      </c>
      <c r="F40" s="31" t="s">
        <v>524</v>
      </c>
      <c r="G40" s="19"/>
      <c r="H40" s="31"/>
      <c r="I40" s="19"/>
      <c r="J40" s="31"/>
      <c r="K40" s="19"/>
      <c r="L40" s="31"/>
      <c r="M40" s="19"/>
      <c r="N40" s="31"/>
      <c r="O40" s="19"/>
      <c r="P40" s="31"/>
      <c r="Q40" s="19"/>
      <c r="R40" s="31"/>
      <c r="S40" s="19"/>
      <c r="T40" s="31"/>
      <c r="U40" s="19"/>
      <c r="V40" s="31"/>
      <c r="W40" s="19"/>
      <c r="X40" s="31"/>
      <c r="Y40" s="19"/>
      <c r="Z40" s="31"/>
      <c r="AA40" s="19"/>
      <c r="AB40" s="31"/>
      <c r="AC40" s="19"/>
      <c r="AD40" s="31"/>
      <c r="AE40" s="19"/>
      <c r="AF40" s="31"/>
      <c r="AG40" s="19"/>
      <c r="AH40" s="31"/>
      <c r="AI40" s="19"/>
      <c r="AJ40" s="31"/>
      <c r="AK40" s="19"/>
      <c r="AL40" s="31"/>
      <c r="AM40" s="19"/>
      <c r="AN40" s="31"/>
      <c r="AO40" s="19"/>
      <c r="AP40" s="31"/>
      <c r="AQ40" s="19"/>
      <c r="AR40" s="31"/>
      <c r="AS40" s="19"/>
      <c r="AT40" s="31"/>
      <c r="AU40" s="19"/>
      <c r="AV40" s="31"/>
      <c r="AW40" s="19"/>
      <c r="AX40" s="31"/>
      <c r="AY40" s="19"/>
      <c r="AZ40" s="31"/>
      <c r="BA40" s="19"/>
      <c r="BB40" s="31"/>
      <c r="BC40" s="19"/>
      <c r="BD40" s="31"/>
      <c r="BE40" s="19"/>
      <c r="BF40" s="31"/>
      <c r="BG40" s="19"/>
      <c r="BH40" s="31"/>
      <c r="BI40" s="19"/>
      <c r="BJ40" s="31"/>
      <c r="BK40" s="19"/>
      <c r="BL40" s="31"/>
      <c r="BM40" s="19"/>
      <c r="BN40" s="31"/>
      <c r="BO40" s="19"/>
      <c r="BP40" s="31"/>
      <c r="BQ40" s="19"/>
      <c r="BR40" s="31"/>
      <c r="BS40" s="19"/>
      <c r="BT40" s="31"/>
      <c r="BU40" s="19"/>
      <c r="BV40" s="31"/>
      <c r="BW40" s="19"/>
      <c r="BX40" s="31"/>
      <c r="BY40" s="19"/>
      <c r="BZ40" s="31"/>
      <c r="CA40" s="19"/>
      <c r="CB40" s="31"/>
      <c r="CC40" s="19"/>
      <c r="CD40" s="31"/>
      <c r="CE40" s="19"/>
      <c r="CF40" s="31"/>
      <c r="CG40" s="19"/>
      <c r="CH40" s="31"/>
      <c r="CI40" s="19"/>
      <c r="CJ40" s="31"/>
      <c r="CK40" s="19"/>
      <c r="CL40" s="31"/>
      <c r="CM40" s="19"/>
      <c r="CN40" s="31"/>
      <c r="CO40" s="19"/>
      <c r="CP40" s="31"/>
      <c r="CQ40" s="19"/>
      <c r="CR40" s="31"/>
      <c r="CS40" s="19"/>
      <c r="CT40" s="31"/>
      <c r="CU40" s="19"/>
      <c r="CV40" s="31"/>
      <c r="CW40" s="19"/>
      <c r="CX40" s="34"/>
    </row>
    <row r="41" spans="2:102" ht="12.75">
      <c r="B41" s="27">
        <v>34</v>
      </c>
      <c r="C41" s="19" t="s">
        <v>228</v>
      </c>
      <c r="D41" s="31" t="s">
        <v>573</v>
      </c>
      <c r="E41" s="19" t="s">
        <v>209</v>
      </c>
      <c r="F41" s="31" t="s">
        <v>525</v>
      </c>
      <c r="G41" s="19"/>
      <c r="H41" s="31"/>
      <c r="I41" s="19"/>
      <c r="J41" s="31"/>
      <c r="K41" s="19"/>
      <c r="L41" s="31"/>
      <c r="M41" s="19"/>
      <c r="N41" s="31"/>
      <c r="O41" s="19"/>
      <c r="P41" s="31"/>
      <c r="Q41" s="19"/>
      <c r="R41" s="31"/>
      <c r="S41" s="19"/>
      <c r="T41" s="31"/>
      <c r="U41" s="19"/>
      <c r="V41" s="31"/>
      <c r="W41" s="19"/>
      <c r="X41" s="31"/>
      <c r="Y41" s="19"/>
      <c r="Z41" s="31"/>
      <c r="AA41" s="19"/>
      <c r="AB41" s="31"/>
      <c r="AC41" s="19"/>
      <c r="AD41" s="31"/>
      <c r="AE41" s="19"/>
      <c r="AF41" s="31"/>
      <c r="AG41" s="19"/>
      <c r="AH41" s="31"/>
      <c r="AI41" s="19"/>
      <c r="AJ41" s="31"/>
      <c r="AK41" s="19"/>
      <c r="AL41" s="31"/>
      <c r="AM41" s="19"/>
      <c r="AN41" s="31"/>
      <c r="AO41" s="19"/>
      <c r="AP41" s="31"/>
      <c r="AQ41" s="19"/>
      <c r="AR41" s="31"/>
      <c r="AS41" s="19"/>
      <c r="AT41" s="31"/>
      <c r="AU41" s="19"/>
      <c r="AV41" s="31"/>
      <c r="AW41" s="19"/>
      <c r="AX41" s="31"/>
      <c r="AY41" s="19"/>
      <c r="AZ41" s="31"/>
      <c r="BA41" s="19"/>
      <c r="BB41" s="31"/>
      <c r="BC41" s="19"/>
      <c r="BD41" s="31"/>
      <c r="BE41" s="19"/>
      <c r="BF41" s="31"/>
      <c r="BG41" s="19"/>
      <c r="BH41" s="31"/>
      <c r="BI41" s="19"/>
      <c r="BJ41" s="31"/>
      <c r="BK41" s="19"/>
      <c r="BL41" s="31"/>
      <c r="BM41" s="19"/>
      <c r="BN41" s="31"/>
      <c r="BO41" s="19"/>
      <c r="BP41" s="31"/>
      <c r="BQ41" s="19"/>
      <c r="BR41" s="31"/>
      <c r="BS41" s="19"/>
      <c r="BT41" s="31"/>
      <c r="BU41" s="19"/>
      <c r="BV41" s="31"/>
      <c r="BW41" s="19"/>
      <c r="BX41" s="31"/>
      <c r="BY41" s="19"/>
      <c r="BZ41" s="31"/>
      <c r="CA41" s="19"/>
      <c r="CB41" s="31"/>
      <c r="CC41" s="19"/>
      <c r="CD41" s="31"/>
      <c r="CE41" s="19"/>
      <c r="CF41" s="31"/>
      <c r="CG41" s="19"/>
      <c r="CH41" s="31"/>
      <c r="CI41" s="19"/>
      <c r="CJ41" s="31"/>
      <c r="CK41" s="19"/>
      <c r="CL41" s="31"/>
      <c r="CM41" s="19"/>
      <c r="CN41" s="31"/>
      <c r="CO41" s="19"/>
      <c r="CP41" s="31"/>
      <c r="CQ41" s="19"/>
      <c r="CR41" s="31"/>
      <c r="CS41" s="19"/>
      <c r="CT41" s="31"/>
      <c r="CU41" s="19"/>
      <c r="CV41" s="31"/>
      <c r="CW41" s="19"/>
      <c r="CX41" s="34"/>
    </row>
    <row r="42" spans="2:102" ht="25.5">
      <c r="B42" s="27">
        <v>35</v>
      </c>
      <c r="C42" s="19" t="s">
        <v>366</v>
      </c>
      <c r="D42" s="31" t="s">
        <v>365</v>
      </c>
      <c r="E42" s="19" t="s">
        <v>210</v>
      </c>
      <c r="F42" s="31" t="s">
        <v>526</v>
      </c>
      <c r="G42" s="19"/>
      <c r="H42" s="31"/>
      <c r="I42" s="19"/>
      <c r="J42" s="31"/>
      <c r="K42" s="19"/>
      <c r="L42" s="31"/>
      <c r="M42" s="19"/>
      <c r="N42" s="31"/>
      <c r="O42" s="19"/>
      <c r="P42" s="31"/>
      <c r="Q42" s="19"/>
      <c r="R42" s="31"/>
      <c r="S42" s="19"/>
      <c r="T42" s="31"/>
      <c r="U42" s="19"/>
      <c r="V42" s="31"/>
      <c r="W42" s="19"/>
      <c r="X42" s="31"/>
      <c r="Y42" s="19"/>
      <c r="Z42" s="31"/>
      <c r="AA42" s="19"/>
      <c r="AB42" s="31"/>
      <c r="AC42" s="19"/>
      <c r="AD42" s="31"/>
      <c r="AE42" s="19"/>
      <c r="AF42" s="31"/>
      <c r="AG42" s="19"/>
      <c r="AH42" s="31"/>
      <c r="AI42" s="19"/>
      <c r="AJ42" s="31"/>
      <c r="AK42" s="19"/>
      <c r="AL42" s="31"/>
      <c r="AM42" s="19"/>
      <c r="AN42" s="31"/>
      <c r="AO42" s="19"/>
      <c r="AP42" s="31"/>
      <c r="AQ42" s="19"/>
      <c r="AR42" s="31"/>
      <c r="AS42" s="19"/>
      <c r="AT42" s="31"/>
      <c r="AU42" s="19"/>
      <c r="AV42" s="31"/>
      <c r="AW42" s="19"/>
      <c r="AX42" s="31"/>
      <c r="AY42" s="19"/>
      <c r="AZ42" s="31"/>
      <c r="BA42" s="19"/>
      <c r="BB42" s="31"/>
      <c r="BC42" s="19"/>
      <c r="BD42" s="31"/>
      <c r="BE42" s="19"/>
      <c r="BF42" s="31"/>
      <c r="BG42" s="19"/>
      <c r="BH42" s="31"/>
      <c r="BI42" s="19"/>
      <c r="BJ42" s="31"/>
      <c r="BK42" s="19"/>
      <c r="BL42" s="31"/>
      <c r="BM42" s="19"/>
      <c r="BN42" s="31"/>
      <c r="BO42" s="19"/>
      <c r="BP42" s="31"/>
      <c r="BQ42" s="19"/>
      <c r="BR42" s="31"/>
      <c r="BS42" s="19"/>
      <c r="BT42" s="31"/>
      <c r="BU42" s="19"/>
      <c r="BV42" s="31"/>
      <c r="BW42" s="19"/>
      <c r="BX42" s="31"/>
      <c r="BY42" s="19"/>
      <c r="BZ42" s="31"/>
      <c r="CA42" s="19"/>
      <c r="CB42" s="31"/>
      <c r="CC42" s="19"/>
      <c r="CD42" s="31"/>
      <c r="CE42" s="19"/>
      <c r="CF42" s="31"/>
      <c r="CG42" s="19"/>
      <c r="CH42" s="31"/>
      <c r="CI42" s="19"/>
      <c r="CJ42" s="31"/>
      <c r="CK42" s="19"/>
      <c r="CL42" s="31"/>
      <c r="CM42" s="19"/>
      <c r="CN42" s="31"/>
      <c r="CO42" s="19"/>
      <c r="CP42" s="31"/>
      <c r="CQ42" s="19"/>
      <c r="CR42" s="31"/>
      <c r="CS42" s="19"/>
      <c r="CT42" s="31"/>
      <c r="CU42" s="19"/>
      <c r="CV42" s="31"/>
      <c r="CW42" s="19"/>
      <c r="CX42" s="34"/>
    </row>
    <row r="43" spans="2:102" ht="12.75">
      <c r="B43" s="27">
        <v>36</v>
      </c>
      <c r="C43" s="19" t="s">
        <v>229</v>
      </c>
      <c r="D43" s="31" t="s">
        <v>574</v>
      </c>
      <c r="E43" s="19" t="s">
        <v>211</v>
      </c>
      <c r="F43" s="31" t="s">
        <v>527</v>
      </c>
      <c r="G43" s="19"/>
      <c r="H43" s="31"/>
      <c r="I43" s="19"/>
      <c r="J43" s="31"/>
      <c r="K43" s="19"/>
      <c r="L43" s="31"/>
      <c r="M43" s="19"/>
      <c r="N43" s="31"/>
      <c r="O43" s="19"/>
      <c r="P43" s="31"/>
      <c r="Q43" s="19"/>
      <c r="R43" s="31"/>
      <c r="S43" s="19"/>
      <c r="T43" s="31"/>
      <c r="U43" s="19"/>
      <c r="V43" s="31"/>
      <c r="W43" s="19"/>
      <c r="X43" s="31"/>
      <c r="Y43" s="19"/>
      <c r="Z43" s="31"/>
      <c r="AA43" s="19"/>
      <c r="AB43" s="31"/>
      <c r="AC43" s="19"/>
      <c r="AD43" s="31"/>
      <c r="AE43" s="19"/>
      <c r="AF43" s="31"/>
      <c r="AG43" s="19"/>
      <c r="AH43" s="31"/>
      <c r="AI43" s="19"/>
      <c r="AJ43" s="31"/>
      <c r="AK43" s="19"/>
      <c r="AL43" s="31"/>
      <c r="AM43" s="19"/>
      <c r="AN43" s="31"/>
      <c r="AO43" s="19"/>
      <c r="AP43" s="31"/>
      <c r="AQ43" s="19"/>
      <c r="AR43" s="31"/>
      <c r="AS43" s="19"/>
      <c r="AT43" s="31"/>
      <c r="AU43" s="19"/>
      <c r="AV43" s="31"/>
      <c r="AW43" s="19"/>
      <c r="AX43" s="31"/>
      <c r="AY43" s="19"/>
      <c r="AZ43" s="31"/>
      <c r="BA43" s="19"/>
      <c r="BB43" s="31"/>
      <c r="BC43" s="19"/>
      <c r="BD43" s="31"/>
      <c r="BE43" s="19"/>
      <c r="BF43" s="31"/>
      <c r="BG43" s="19"/>
      <c r="BH43" s="31"/>
      <c r="BI43" s="19"/>
      <c r="BJ43" s="31"/>
      <c r="BK43" s="19"/>
      <c r="BL43" s="31"/>
      <c r="BM43" s="19"/>
      <c r="BN43" s="31"/>
      <c r="BO43" s="19"/>
      <c r="BP43" s="31"/>
      <c r="BQ43" s="19"/>
      <c r="BR43" s="31"/>
      <c r="BS43" s="19"/>
      <c r="BT43" s="31"/>
      <c r="BU43" s="19"/>
      <c r="BV43" s="31"/>
      <c r="BW43" s="19"/>
      <c r="BX43" s="31"/>
      <c r="BY43" s="19"/>
      <c r="BZ43" s="31"/>
      <c r="CA43" s="19"/>
      <c r="CB43" s="31"/>
      <c r="CC43" s="19"/>
      <c r="CD43" s="31"/>
      <c r="CE43" s="19"/>
      <c r="CF43" s="31"/>
      <c r="CG43" s="19"/>
      <c r="CH43" s="31"/>
      <c r="CI43" s="19"/>
      <c r="CJ43" s="31"/>
      <c r="CK43" s="19"/>
      <c r="CL43" s="31"/>
      <c r="CM43" s="19"/>
      <c r="CN43" s="31"/>
      <c r="CO43" s="19"/>
      <c r="CP43" s="31"/>
      <c r="CQ43" s="19"/>
      <c r="CR43" s="31"/>
      <c r="CS43" s="19"/>
      <c r="CT43" s="31"/>
      <c r="CU43" s="19"/>
      <c r="CV43" s="31"/>
      <c r="CW43" s="19"/>
      <c r="CX43" s="34"/>
    </row>
    <row r="44" spans="2:102" ht="12.75">
      <c r="B44" s="27">
        <v>37</v>
      </c>
      <c r="C44" s="19" t="s">
        <v>230</v>
      </c>
      <c r="D44" s="31" t="s">
        <v>575</v>
      </c>
      <c r="E44" s="19" t="s">
        <v>212</v>
      </c>
      <c r="F44" s="31" t="s">
        <v>528</v>
      </c>
      <c r="G44" s="19"/>
      <c r="H44" s="31"/>
      <c r="I44" s="19"/>
      <c r="J44" s="31"/>
      <c r="K44" s="19"/>
      <c r="L44" s="31"/>
      <c r="M44" s="19"/>
      <c r="N44" s="31"/>
      <c r="O44" s="19"/>
      <c r="P44" s="31"/>
      <c r="Q44" s="19"/>
      <c r="R44" s="31"/>
      <c r="S44" s="19"/>
      <c r="T44" s="31"/>
      <c r="U44" s="19"/>
      <c r="V44" s="31"/>
      <c r="W44" s="19"/>
      <c r="X44" s="31"/>
      <c r="Y44" s="19"/>
      <c r="Z44" s="31"/>
      <c r="AA44" s="19"/>
      <c r="AB44" s="31"/>
      <c r="AC44" s="19"/>
      <c r="AD44" s="31"/>
      <c r="AE44" s="19"/>
      <c r="AF44" s="31"/>
      <c r="AG44" s="19"/>
      <c r="AH44" s="31"/>
      <c r="AI44" s="19"/>
      <c r="AJ44" s="31"/>
      <c r="AK44" s="19"/>
      <c r="AL44" s="31"/>
      <c r="AM44" s="19"/>
      <c r="AN44" s="31"/>
      <c r="AO44" s="19"/>
      <c r="AP44" s="31"/>
      <c r="AQ44" s="19"/>
      <c r="AR44" s="31"/>
      <c r="AS44" s="19"/>
      <c r="AT44" s="31"/>
      <c r="AU44" s="19"/>
      <c r="AV44" s="31"/>
      <c r="AW44" s="19"/>
      <c r="AX44" s="31"/>
      <c r="AY44" s="19"/>
      <c r="AZ44" s="31"/>
      <c r="BA44" s="19"/>
      <c r="BB44" s="31"/>
      <c r="BC44" s="19"/>
      <c r="BD44" s="31"/>
      <c r="BE44" s="19"/>
      <c r="BF44" s="31"/>
      <c r="BG44" s="19"/>
      <c r="BH44" s="31"/>
      <c r="BI44" s="19"/>
      <c r="BJ44" s="31"/>
      <c r="BK44" s="19"/>
      <c r="BL44" s="31"/>
      <c r="BM44" s="19"/>
      <c r="BN44" s="31"/>
      <c r="BO44" s="19"/>
      <c r="BP44" s="31"/>
      <c r="BQ44" s="19"/>
      <c r="BR44" s="31"/>
      <c r="BS44" s="19"/>
      <c r="BT44" s="31"/>
      <c r="BU44" s="19"/>
      <c r="BV44" s="31"/>
      <c r="BW44" s="19"/>
      <c r="BX44" s="31"/>
      <c r="BY44" s="19"/>
      <c r="BZ44" s="31"/>
      <c r="CA44" s="19"/>
      <c r="CB44" s="31"/>
      <c r="CC44" s="19"/>
      <c r="CD44" s="31"/>
      <c r="CE44" s="19"/>
      <c r="CF44" s="31"/>
      <c r="CG44" s="19"/>
      <c r="CH44" s="31"/>
      <c r="CI44" s="19"/>
      <c r="CJ44" s="31"/>
      <c r="CK44" s="19"/>
      <c r="CL44" s="31"/>
      <c r="CM44" s="19"/>
      <c r="CN44" s="31"/>
      <c r="CO44" s="19"/>
      <c r="CP44" s="31"/>
      <c r="CQ44" s="19"/>
      <c r="CR44" s="31"/>
      <c r="CS44" s="19"/>
      <c r="CT44" s="31"/>
      <c r="CU44" s="19"/>
      <c r="CV44" s="31"/>
      <c r="CW44" s="19"/>
      <c r="CX44" s="34"/>
    </row>
    <row r="45" spans="2:102" ht="25.5">
      <c r="B45" s="27">
        <v>38</v>
      </c>
      <c r="C45" s="19" t="s">
        <v>231</v>
      </c>
      <c r="D45" s="31" t="s">
        <v>629</v>
      </c>
      <c r="E45" s="19" t="s">
        <v>213</v>
      </c>
      <c r="F45" s="31" t="s">
        <v>529</v>
      </c>
      <c r="G45" s="19"/>
      <c r="H45" s="31"/>
      <c r="I45" s="19"/>
      <c r="J45" s="31"/>
      <c r="K45" s="19"/>
      <c r="L45" s="31"/>
      <c r="M45" s="19"/>
      <c r="N45" s="31"/>
      <c r="O45" s="19"/>
      <c r="P45" s="31"/>
      <c r="Q45" s="19"/>
      <c r="R45" s="31"/>
      <c r="S45" s="19"/>
      <c r="T45" s="31"/>
      <c r="U45" s="19"/>
      <c r="V45" s="31"/>
      <c r="W45" s="19"/>
      <c r="X45" s="31"/>
      <c r="Y45" s="19"/>
      <c r="Z45" s="31"/>
      <c r="AA45" s="19"/>
      <c r="AB45" s="31"/>
      <c r="AC45" s="19"/>
      <c r="AD45" s="31"/>
      <c r="AE45" s="19"/>
      <c r="AF45" s="31"/>
      <c r="AG45" s="19"/>
      <c r="AH45" s="31"/>
      <c r="AI45" s="19"/>
      <c r="AJ45" s="31"/>
      <c r="AK45" s="19"/>
      <c r="AL45" s="31"/>
      <c r="AM45" s="19"/>
      <c r="AN45" s="31"/>
      <c r="AO45" s="19"/>
      <c r="AP45" s="31"/>
      <c r="AQ45" s="19"/>
      <c r="AR45" s="31"/>
      <c r="AS45" s="19"/>
      <c r="AT45" s="31"/>
      <c r="AU45" s="19"/>
      <c r="AV45" s="31"/>
      <c r="AW45" s="19"/>
      <c r="AX45" s="31"/>
      <c r="AY45" s="19"/>
      <c r="AZ45" s="31"/>
      <c r="BA45" s="19"/>
      <c r="BB45" s="31"/>
      <c r="BC45" s="19"/>
      <c r="BD45" s="31"/>
      <c r="BE45" s="19"/>
      <c r="BF45" s="31"/>
      <c r="BG45" s="19"/>
      <c r="BH45" s="31"/>
      <c r="BI45" s="19"/>
      <c r="BJ45" s="31"/>
      <c r="BK45" s="19"/>
      <c r="BL45" s="31"/>
      <c r="BM45" s="19"/>
      <c r="BN45" s="31"/>
      <c r="BO45" s="19"/>
      <c r="BP45" s="31"/>
      <c r="BQ45" s="19"/>
      <c r="BR45" s="31"/>
      <c r="BS45" s="19"/>
      <c r="BT45" s="31"/>
      <c r="BU45" s="19"/>
      <c r="BV45" s="31"/>
      <c r="BW45" s="19"/>
      <c r="BX45" s="31"/>
      <c r="BY45" s="19"/>
      <c r="BZ45" s="31"/>
      <c r="CA45" s="19"/>
      <c r="CB45" s="31"/>
      <c r="CC45" s="19"/>
      <c r="CD45" s="31"/>
      <c r="CE45" s="19"/>
      <c r="CF45" s="31"/>
      <c r="CG45" s="19"/>
      <c r="CH45" s="31"/>
      <c r="CI45" s="19"/>
      <c r="CJ45" s="31"/>
      <c r="CK45" s="19"/>
      <c r="CL45" s="31"/>
      <c r="CM45" s="19"/>
      <c r="CN45" s="31"/>
      <c r="CO45" s="19"/>
      <c r="CP45" s="31"/>
      <c r="CQ45" s="19"/>
      <c r="CR45" s="31"/>
      <c r="CS45" s="19"/>
      <c r="CT45" s="31"/>
      <c r="CU45" s="19"/>
      <c r="CV45" s="31"/>
      <c r="CW45" s="19"/>
      <c r="CX45" s="34"/>
    </row>
    <row r="46" spans="2:102" ht="25.5">
      <c r="B46" s="27">
        <v>39</v>
      </c>
      <c r="C46" s="19" t="s">
        <v>232</v>
      </c>
      <c r="D46" s="31" t="s">
        <v>630</v>
      </c>
      <c r="E46" s="19" t="s">
        <v>214</v>
      </c>
      <c r="F46" s="31" t="s">
        <v>530</v>
      </c>
      <c r="G46" s="19"/>
      <c r="H46" s="31"/>
      <c r="I46" s="19"/>
      <c r="J46" s="31"/>
      <c r="K46" s="19"/>
      <c r="L46" s="31"/>
      <c r="M46" s="19"/>
      <c r="N46" s="31"/>
      <c r="O46" s="19"/>
      <c r="P46" s="31"/>
      <c r="Q46" s="19"/>
      <c r="R46" s="31"/>
      <c r="S46" s="19"/>
      <c r="T46" s="31"/>
      <c r="U46" s="19"/>
      <c r="V46" s="31"/>
      <c r="W46" s="19"/>
      <c r="X46" s="31"/>
      <c r="Y46" s="19"/>
      <c r="Z46" s="31"/>
      <c r="AA46" s="19"/>
      <c r="AB46" s="31"/>
      <c r="AC46" s="19"/>
      <c r="AD46" s="31"/>
      <c r="AE46" s="19"/>
      <c r="AF46" s="31"/>
      <c r="AG46" s="19"/>
      <c r="AH46" s="31"/>
      <c r="AI46" s="19"/>
      <c r="AJ46" s="31"/>
      <c r="AK46" s="19"/>
      <c r="AL46" s="31"/>
      <c r="AM46" s="19"/>
      <c r="AN46" s="31"/>
      <c r="AO46" s="19"/>
      <c r="AP46" s="31"/>
      <c r="AQ46" s="19"/>
      <c r="AR46" s="31"/>
      <c r="AS46" s="19"/>
      <c r="AT46" s="31"/>
      <c r="AU46" s="19"/>
      <c r="AV46" s="31"/>
      <c r="AW46" s="19"/>
      <c r="AX46" s="31"/>
      <c r="AY46" s="19"/>
      <c r="AZ46" s="31"/>
      <c r="BA46" s="19"/>
      <c r="BB46" s="31"/>
      <c r="BC46" s="19"/>
      <c r="BD46" s="31"/>
      <c r="BE46" s="19"/>
      <c r="BF46" s="31"/>
      <c r="BG46" s="19"/>
      <c r="BH46" s="31"/>
      <c r="BI46" s="19"/>
      <c r="BJ46" s="31"/>
      <c r="BK46" s="19"/>
      <c r="BL46" s="31"/>
      <c r="BM46" s="19"/>
      <c r="BN46" s="31"/>
      <c r="BO46" s="19"/>
      <c r="BP46" s="31"/>
      <c r="BQ46" s="19"/>
      <c r="BR46" s="31"/>
      <c r="BS46" s="19"/>
      <c r="BT46" s="31"/>
      <c r="BU46" s="19"/>
      <c r="BV46" s="31"/>
      <c r="BW46" s="19"/>
      <c r="BX46" s="31"/>
      <c r="BY46" s="19"/>
      <c r="BZ46" s="31"/>
      <c r="CA46" s="19"/>
      <c r="CB46" s="31"/>
      <c r="CC46" s="19"/>
      <c r="CD46" s="31"/>
      <c r="CE46" s="19"/>
      <c r="CF46" s="31"/>
      <c r="CG46" s="19"/>
      <c r="CH46" s="31"/>
      <c r="CI46" s="19"/>
      <c r="CJ46" s="31"/>
      <c r="CK46" s="19"/>
      <c r="CL46" s="31"/>
      <c r="CM46" s="19"/>
      <c r="CN46" s="31"/>
      <c r="CO46" s="19"/>
      <c r="CP46" s="31"/>
      <c r="CQ46" s="19"/>
      <c r="CR46" s="31"/>
      <c r="CS46" s="19"/>
      <c r="CT46" s="31"/>
      <c r="CU46" s="19"/>
      <c r="CV46" s="31"/>
      <c r="CW46" s="19"/>
      <c r="CX46" s="34"/>
    </row>
    <row r="47" spans="2:102" ht="12.75">
      <c r="B47" s="27">
        <v>40</v>
      </c>
      <c r="C47" s="19"/>
      <c r="D47" s="31"/>
      <c r="E47" s="19" t="s">
        <v>215</v>
      </c>
      <c r="F47" s="31" t="s">
        <v>531</v>
      </c>
      <c r="G47" s="19"/>
      <c r="H47" s="31"/>
      <c r="I47" s="19"/>
      <c r="J47" s="31"/>
      <c r="K47" s="19"/>
      <c r="L47" s="31"/>
      <c r="M47" s="19"/>
      <c r="N47" s="31"/>
      <c r="O47" s="19"/>
      <c r="P47" s="31"/>
      <c r="Q47" s="19"/>
      <c r="R47" s="31"/>
      <c r="S47" s="19"/>
      <c r="T47" s="31"/>
      <c r="U47" s="19"/>
      <c r="V47" s="31"/>
      <c r="W47" s="19"/>
      <c r="X47" s="31"/>
      <c r="Y47" s="19"/>
      <c r="Z47" s="31"/>
      <c r="AA47" s="19"/>
      <c r="AB47" s="31"/>
      <c r="AC47" s="19"/>
      <c r="AD47" s="31"/>
      <c r="AE47" s="19"/>
      <c r="AF47" s="31"/>
      <c r="AG47" s="19"/>
      <c r="AH47" s="31"/>
      <c r="AI47" s="19"/>
      <c r="AJ47" s="31"/>
      <c r="AK47" s="19"/>
      <c r="AL47" s="31"/>
      <c r="AM47" s="19"/>
      <c r="AN47" s="31"/>
      <c r="AO47" s="19"/>
      <c r="AP47" s="31"/>
      <c r="AQ47" s="19"/>
      <c r="AR47" s="31"/>
      <c r="AS47" s="19"/>
      <c r="AT47" s="31"/>
      <c r="AU47" s="19"/>
      <c r="AV47" s="31"/>
      <c r="AW47" s="19"/>
      <c r="AX47" s="31"/>
      <c r="AY47" s="19"/>
      <c r="AZ47" s="31"/>
      <c r="BA47" s="19"/>
      <c r="BB47" s="31"/>
      <c r="BC47" s="19"/>
      <c r="BD47" s="31"/>
      <c r="BE47" s="19"/>
      <c r="BF47" s="31"/>
      <c r="BG47" s="19"/>
      <c r="BH47" s="31"/>
      <c r="BI47" s="19"/>
      <c r="BJ47" s="31"/>
      <c r="BK47" s="19"/>
      <c r="BL47" s="31"/>
      <c r="BM47" s="19"/>
      <c r="BN47" s="31"/>
      <c r="BO47" s="19"/>
      <c r="BP47" s="31"/>
      <c r="BQ47" s="19"/>
      <c r="BR47" s="31"/>
      <c r="BS47" s="19"/>
      <c r="BT47" s="31"/>
      <c r="BU47" s="19"/>
      <c r="BV47" s="31"/>
      <c r="BW47" s="19"/>
      <c r="BX47" s="31"/>
      <c r="BY47" s="19"/>
      <c r="BZ47" s="31"/>
      <c r="CA47" s="19"/>
      <c r="CB47" s="31"/>
      <c r="CC47" s="19"/>
      <c r="CD47" s="31"/>
      <c r="CE47" s="19"/>
      <c r="CF47" s="31"/>
      <c r="CG47" s="19"/>
      <c r="CH47" s="31"/>
      <c r="CI47" s="19"/>
      <c r="CJ47" s="31"/>
      <c r="CK47" s="19"/>
      <c r="CL47" s="31"/>
      <c r="CM47" s="19"/>
      <c r="CN47" s="31"/>
      <c r="CO47" s="19"/>
      <c r="CP47" s="31"/>
      <c r="CQ47" s="19"/>
      <c r="CR47" s="31"/>
      <c r="CS47" s="19"/>
      <c r="CT47" s="31"/>
      <c r="CU47" s="19"/>
      <c r="CV47" s="31"/>
      <c r="CW47" s="19"/>
      <c r="CX47" s="34"/>
    </row>
    <row r="48" spans="2:102" ht="25.5">
      <c r="B48" s="27">
        <v>41</v>
      </c>
      <c r="C48" s="19"/>
      <c r="D48" s="31"/>
      <c r="E48" s="19" t="s">
        <v>216</v>
      </c>
      <c r="F48" s="31" t="s">
        <v>532</v>
      </c>
      <c r="G48" s="19"/>
      <c r="H48" s="31"/>
      <c r="I48" s="19"/>
      <c r="J48" s="31"/>
      <c r="K48" s="19"/>
      <c r="L48" s="31"/>
      <c r="M48" s="19"/>
      <c r="N48" s="31"/>
      <c r="O48" s="19"/>
      <c r="P48" s="31"/>
      <c r="Q48" s="19"/>
      <c r="R48" s="31"/>
      <c r="S48" s="19"/>
      <c r="T48" s="31"/>
      <c r="U48" s="19"/>
      <c r="V48" s="31"/>
      <c r="W48" s="19"/>
      <c r="X48" s="31"/>
      <c r="Y48" s="19"/>
      <c r="Z48" s="31"/>
      <c r="AA48" s="19"/>
      <c r="AB48" s="31"/>
      <c r="AC48" s="19"/>
      <c r="AD48" s="31"/>
      <c r="AE48" s="19"/>
      <c r="AF48" s="31"/>
      <c r="AG48" s="19"/>
      <c r="AH48" s="31"/>
      <c r="AI48" s="19"/>
      <c r="AJ48" s="31"/>
      <c r="AK48" s="19"/>
      <c r="AL48" s="31"/>
      <c r="AM48" s="19"/>
      <c r="AN48" s="31"/>
      <c r="AO48" s="19"/>
      <c r="AP48" s="31"/>
      <c r="AQ48" s="19"/>
      <c r="AR48" s="31"/>
      <c r="AS48" s="19"/>
      <c r="AT48" s="31"/>
      <c r="AU48" s="19"/>
      <c r="AV48" s="31"/>
      <c r="AW48" s="19"/>
      <c r="AX48" s="31"/>
      <c r="AY48" s="19"/>
      <c r="AZ48" s="31"/>
      <c r="BA48" s="19"/>
      <c r="BB48" s="31"/>
      <c r="BC48" s="19"/>
      <c r="BD48" s="31"/>
      <c r="BE48" s="19"/>
      <c r="BF48" s="31"/>
      <c r="BG48" s="19"/>
      <c r="BH48" s="31"/>
      <c r="BI48" s="19"/>
      <c r="BJ48" s="31"/>
      <c r="BK48" s="19"/>
      <c r="BL48" s="31"/>
      <c r="BM48" s="19"/>
      <c r="BN48" s="31"/>
      <c r="BO48" s="19"/>
      <c r="BP48" s="31"/>
      <c r="BQ48" s="19"/>
      <c r="BR48" s="31"/>
      <c r="BS48" s="19"/>
      <c r="BT48" s="31"/>
      <c r="BU48" s="19"/>
      <c r="BV48" s="31"/>
      <c r="BW48" s="19"/>
      <c r="BX48" s="31"/>
      <c r="BY48" s="19"/>
      <c r="BZ48" s="31"/>
      <c r="CA48" s="19"/>
      <c r="CB48" s="31"/>
      <c r="CC48" s="19"/>
      <c r="CD48" s="31"/>
      <c r="CE48" s="19"/>
      <c r="CF48" s="31"/>
      <c r="CG48" s="19"/>
      <c r="CH48" s="31"/>
      <c r="CI48" s="19"/>
      <c r="CJ48" s="31"/>
      <c r="CK48" s="19"/>
      <c r="CL48" s="31"/>
      <c r="CM48" s="19"/>
      <c r="CN48" s="31"/>
      <c r="CO48" s="19"/>
      <c r="CP48" s="31"/>
      <c r="CQ48" s="19"/>
      <c r="CR48" s="31"/>
      <c r="CS48" s="19"/>
      <c r="CT48" s="31"/>
      <c r="CU48" s="19"/>
      <c r="CV48" s="31"/>
      <c r="CW48" s="19"/>
      <c r="CX48" s="34"/>
    </row>
    <row r="49" spans="2:102" ht="12.75">
      <c r="B49" s="27">
        <v>42</v>
      </c>
      <c r="C49" s="19"/>
      <c r="D49" s="31"/>
      <c r="E49" s="19" t="s">
        <v>217</v>
      </c>
      <c r="F49" s="31" t="s">
        <v>533</v>
      </c>
      <c r="G49" s="19"/>
      <c r="H49" s="31"/>
      <c r="I49" s="19"/>
      <c r="J49" s="31"/>
      <c r="K49" s="19"/>
      <c r="L49" s="31"/>
      <c r="M49" s="19"/>
      <c r="N49" s="31"/>
      <c r="O49" s="19"/>
      <c r="P49" s="31"/>
      <c r="Q49" s="19"/>
      <c r="R49" s="31"/>
      <c r="S49" s="19"/>
      <c r="T49" s="31"/>
      <c r="U49" s="19"/>
      <c r="V49" s="31"/>
      <c r="W49" s="19"/>
      <c r="X49" s="31"/>
      <c r="Y49" s="19"/>
      <c r="Z49" s="31"/>
      <c r="AA49" s="19"/>
      <c r="AB49" s="31"/>
      <c r="AC49" s="19"/>
      <c r="AD49" s="31"/>
      <c r="AE49" s="19"/>
      <c r="AF49" s="31"/>
      <c r="AG49" s="19"/>
      <c r="AH49" s="31"/>
      <c r="AI49" s="19"/>
      <c r="AJ49" s="31"/>
      <c r="AK49" s="19"/>
      <c r="AL49" s="31"/>
      <c r="AM49" s="19"/>
      <c r="AN49" s="31"/>
      <c r="AO49" s="19"/>
      <c r="AP49" s="31"/>
      <c r="AQ49" s="19"/>
      <c r="AR49" s="31"/>
      <c r="AS49" s="19"/>
      <c r="AT49" s="31"/>
      <c r="AU49" s="19"/>
      <c r="AV49" s="31"/>
      <c r="AW49" s="19"/>
      <c r="AX49" s="31"/>
      <c r="AY49" s="19"/>
      <c r="AZ49" s="31"/>
      <c r="BA49" s="19"/>
      <c r="BB49" s="31"/>
      <c r="BC49" s="19"/>
      <c r="BD49" s="31"/>
      <c r="BE49" s="19"/>
      <c r="BF49" s="31"/>
      <c r="BG49" s="19"/>
      <c r="BH49" s="31"/>
      <c r="BI49" s="19"/>
      <c r="BJ49" s="31"/>
      <c r="BK49" s="19"/>
      <c r="BL49" s="31"/>
      <c r="BM49" s="19"/>
      <c r="BN49" s="31"/>
      <c r="BO49" s="19"/>
      <c r="BP49" s="31"/>
      <c r="BQ49" s="19"/>
      <c r="BR49" s="31"/>
      <c r="BS49" s="19"/>
      <c r="BT49" s="31"/>
      <c r="BU49" s="19"/>
      <c r="BV49" s="31"/>
      <c r="BW49" s="19"/>
      <c r="BX49" s="31"/>
      <c r="BY49" s="19"/>
      <c r="BZ49" s="31"/>
      <c r="CA49" s="19"/>
      <c r="CB49" s="31"/>
      <c r="CC49" s="19"/>
      <c r="CD49" s="31"/>
      <c r="CE49" s="19"/>
      <c r="CF49" s="31"/>
      <c r="CG49" s="19"/>
      <c r="CH49" s="31"/>
      <c r="CI49" s="19"/>
      <c r="CJ49" s="31"/>
      <c r="CK49" s="19"/>
      <c r="CL49" s="31"/>
      <c r="CM49" s="19"/>
      <c r="CN49" s="31"/>
      <c r="CO49" s="19"/>
      <c r="CP49" s="31"/>
      <c r="CQ49" s="19"/>
      <c r="CR49" s="31"/>
      <c r="CS49" s="19"/>
      <c r="CT49" s="31"/>
      <c r="CU49" s="19"/>
      <c r="CV49" s="31"/>
      <c r="CW49" s="19"/>
      <c r="CX49" s="34"/>
    </row>
    <row r="50" spans="2:102" ht="12.75">
      <c r="B50" s="27">
        <v>43</v>
      </c>
      <c r="C50" s="19"/>
      <c r="D50" s="31"/>
      <c r="E50" s="19" t="s">
        <v>218</v>
      </c>
      <c r="F50" s="31" t="s">
        <v>534</v>
      </c>
      <c r="G50" s="19"/>
      <c r="H50" s="31"/>
      <c r="I50" s="19"/>
      <c r="J50" s="31"/>
      <c r="K50" s="19"/>
      <c r="L50" s="31"/>
      <c r="M50" s="19"/>
      <c r="N50" s="31"/>
      <c r="O50" s="19"/>
      <c r="P50" s="31"/>
      <c r="Q50" s="19"/>
      <c r="R50" s="31"/>
      <c r="S50" s="19"/>
      <c r="T50" s="31"/>
      <c r="U50" s="19"/>
      <c r="V50" s="31"/>
      <c r="W50" s="19"/>
      <c r="X50" s="31"/>
      <c r="Y50" s="19"/>
      <c r="Z50" s="31"/>
      <c r="AA50" s="19"/>
      <c r="AB50" s="31"/>
      <c r="AC50" s="19"/>
      <c r="AD50" s="31"/>
      <c r="AE50" s="19"/>
      <c r="AF50" s="31"/>
      <c r="AG50" s="19"/>
      <c r="AH50" s="31"/>
      <c r="AI50" s="19"/>
      <c r="AJ50" s="31"/>
      <c r="AK50" s="19"/>
      <c r="AL50" s="31"/>
      <c r="AM50" s="19"/>
      <c r="AN50" s="31"/>
      <c r="AO50" s="19"/>
      <c r="AP50" s="31"/>
      <c r="AQ50" s="19"/>
      <c r="AR50" s="31"/>
      <c r="AS50" s="19"/>
      <c r="AT50" s="31"/>
      <c r="AU50" s="19"/>
      <c r="AV50" s="31"/>
      <c r="AW50" s="19"/>
      <c r="AX50" s="31"/>
      <c r="AY50" s="19"/>
      <c r="AZ50" s="31"/>
      <c r="BA50" s="19"/>
      <c r="BB50" s="31"/>
      <c r="BC50" s="19"/>
      <c r="BD50" s="31"/>
      <c r="BE50" s="19"/>
      <c r="BF50" s="31"/>
      <c r="BG50" s="19"/>
      <c r="BH50" s="31"/>
      <c r="BI50" s="19"/>
      <c r="BJ50" s="31"/>
      <c r="BK50" s="19"/>
      <c r="BL50" s="31"/>
      <c r="BM50" s="19"/>
      <c r="BN50" s="31"/>
      <c r="BO50" s="19"/>
      <c r="BP50" s="31"/>
      <c r="BQ50" s="19"/>
      <c r="BR50" s="31"/>
      <c r="BS50" s="19"/>
      <c r="BT50" s="31"/>
      <c r="BU50" s="19"/>
      <c r="BV50" s="31"/>
      <c r="BW50" s="19"/>
      <c r="BX50" s="31"/>
      <c r="BY50" s="19"/>
      <c r="BZ50" s="31"/>
      <c r="CA50" s="19"/>
      <c r="CB50" s="31"/>
      <c r="CC50" s="19"/>
      <c r="CD50" s="31"/>
      <c r="CE50" s="19"/>
      <c r="CF50" s="31"/>
      <c r="CG50" s="19"/>
      <c r="CH50" s="31"/>
      <c r="CI50" s="19"/>
      <c r="CJ50" s="31"/>
      <c r="CK50" s="19"/>
      <c r="CL50" s="31"/>
      <c r="CM50" s="19"/>
      <c r="CN50" s="31"/>
      <c r="CO50" s="19"/>
      <c r="CP50" s="31"/>
      <c r="CQ50" s="19"/>
      <c r="CR50" s="31"/>
      <c r="CS50" s="19"/>
      <c r="CT50" s="31"/>
      <c r="CU50" s="19"/>
      <c r="CV50" s="31"/>
      <c r="CW50" s="19"/>
      <c r="CX50" s="34"/>
    </row>
    <row r="51" spans="2:102" ht="12.75">
      <c r="B51" s="27">
        <v>44</v>
      </c>
      <c r="C51" s="19"/>
      <c r="D51" s="31"/>
      <c r="E51" s="19" t="s">
        <v>219</v>
      </c>
      <c r="F51" s="31" t="s">
        <v>541</v>
      </c>
      <c r="G51" s="19"/>
      <c r="H51" s="31"/>
      <c r="I51" s="19"/>
      <c r="J51" s="31"/>
      <c r="K51" s="19"/>
      <c r="L51" s="31"/>
      <c r="M51" s="19"/>
      <c r="N51" s="31"/>
      <c r="O51" s="19"/>
      <c r="P51" s="31"/>
      <c r="Q51" s="19"/>
      <c r="R51" s="31"/>
      <c r="S51" s="19"/>
      <c r="T51" s="31"/>
      <c r="U51" s="19"/>
      <c r="V51" s="31"/>
      <c r="W51" s="19"/>
      <c r="X51" s="31"/>
      <c r="Y51" s="19"/>
      <c r="Z51" s="31"/>
      <c r="AA51" s="19"/>
      <c r="AB51" s="31"/>
      <c r="AC51" s="19"/>
      <c r="AD51" s="31"/>
      <c r="AE51" s="19"/>
      <c r="AF51" s="31"/>
      <c r="AG51" s="19"/>
      <c r="AH51" s="31"/>
      <c r="AI51" s="19"/>
      <c r="AJ51" s="31"/>
      <c r="AK51" s="19"/>
      <c r="AL51" s="31"/>
      <c r="AM51" s="19"/>
      <c r="AN51" s="31"/>
      <c r="AO51" s="19"/>
      <c r="AP51" s="31"/>
      <c r="AQ51" s="19"/>
      <c r="AR51" s="31"/>
      <c r="AS51" s="19"/>
      <c r="AT51" s="31"/>
      <c r="AU51" s="19"/>
      <c r="AV51" s="31"/>
      <c r="AW51" s="19"/>
      <c r="AX51" s="31"/>
      <c r="AY51" s="19"/>
      <c r="AZ51" s="31"/>
      <c r="BA51" s="19"/>
      <c r="BB51" s="31"/>
      <c r="BC51" s="19"/>
      <c r="BD51" s="31"/>
      <c r="BE51" s="19"/>
      <c r="BF51" s="31"/>
      <c r="BG51" s="19"/>
      <c r="BH51" s="31"/>
      <c r="BI51" s="19"/>
      <c r="BJ51" s="31"/>
      <c r="BK51" s="19"/>
      <c r="BL51" s="31"/>
      <c r="BM51" s="19"/>
      <c r="BN51" s="31"/>
      <c r="BO51" s="19"/>
      <c r="BP51" s="31"/>
      <c r="BQ51" s="19"/>
      <c r="BR51" s="31"/>
      <c r="BS51" s="19"/>
      <c r="BT51" s="31"/>
      <c r="BU51" s="19"/>
      <c r="BV51" s="31"/>
      <c r="BW51" s="19"/>
      <c r="BX51" s="31"/>
      <c r="BY51" s="19"/>
      <c r="BZ51" s="31"/>
      <c r="CA51" s="19"/>
      <c r="CB51" s="31"/>
      <c r="CC51" s="19"/>
      <c r="CD51" s="31"/>
      <c r="CE51" s="19"/>
      <c r="CF51" s="31"/>
      <c r="CG51" s="19"/>
      <c r="CH51" s="31"/>
      <c r="CI51" s="19"/>
      <c r="CJ51" s="31"/>
      <c r="CK51" s="19"/>
      <c r="CL51" s="31"/>
      <c r="CM51" s="19"/>
      <c r="CN51" s="31"/>
      <c r="CO51" s="19"/>
      <c r="CP51" s="31"/>
      <c r="CQ51" s="19"/>
      <c r="CR51" s="31"/>
      <c r="CS51" s="19"/>
      <c r="CT51" s="31"/>
      <c r="CU51" s="19"/>
      <c r="CV51" s="31"/>
      <c r="CW51" s="19"/>
      <c r="CX51" s="34"/>
    </row>
    <row r="52" spans="2:102" ht="25.5">
      <c r="B52" s="27">
        <v>45</v>
      </c>
      <c r="C52" s="19"/>
      <c r="D52" s="31"/>
      <c r="E52" s="19" t="s">
        <v>220</v>
      </c>
      <c r="F52" s="31" t="s">
        <v>540</v>
      </c>
      <c r="G52" s="19"/>
      <c r="H52" s="31"/>
      <c r="I52" s="19"/>
      <c r="J52" s="31"/>
      <c r="K52" s="19"/>
      <c r="L52" s="31"/>
      <c r="M52" s="19"/>
      <c r="N52" s="31"/>
      <c r="O52" s="19"/>
      <c r="P52" s="31"/>
      <c r="Q52" s="19"/>
      <c r="R52" s="31"/>
      <c r="S52" s="19"/>
      <c r="T52" s="31"/>
      <c r="U52" s="19"/>
      <c r="V52" s="31"/>
      <c r="W52" s="19"/>
      <c r="X52" s="31"/>
      <c r="Y52" s="19"/>
      <c r="Z52" s="31"/>
      <c r="AA52" s="19"/>
      <c r="AB52" s="31"/>
      <c r="AC52" s="19"/>
      <c r="AD52" s="31"/>
      <c r="AE52" s="19"/>
      <c r="AF52" s="31"/>
      <c r="AG52" s="19"/>
      <c r="AH52" s="31"/>
      <c r="AI52" s="19"/>
      <c r="AJ52" s="31"/>
      <c r="AK52" s="19"/>
      <c r="AL52" s="31"/>
      <c r="AM52" s="19"/>
      <c r="AN52" s="31"/>
      <c r="AO52" s="19"/>
      <c r="AP52" s="31"/>
      <c r="AQ52" s="19"/>
      <c r="AR52" s="31"/>
      <c r="AS52" s="19"/>
      <c r="AT52" s="31"/>
      <c r="AU52" s="19"/>
      <c r="AV52" s="31"/>
      <c r="AW52" s="19"/>
      <c r="AX52" s="31"/>
      <c r="AY52" s="19"/>
      <c r="AZ52" s="31"/>
      <c r="BA52" s="19"/>
      <c r="BB52" s="31"/>
      <c r="BC52" s="19"/>
      <c r="BD52" s="31"/>
      <c r="BE52" s="19"/>
      <c r="BF52" s="31"/>
      <c r="BG52" s="19"/>
      <c r="BH52" s="31"/>
      <c r="BI52" s="19"/>
      <c r="BJ52" s="31"/>
      <c r="BK52" s="19"/>
      <c r="BL52" s="31"/>
      <c r="BM52" s="19"/>
      <c r="BN52" s="31"/>
      <c r="BO52" s="19"/>
      <c r="BP52" s="31"/>
      <c r="BQ52" s="19"/>
      <c r="BR52" s="31"/>
      <c r="BS52" s="19"/>
      <c r="BT52" s="31"/>
      <c r="BU52" s="19"/>
      <c r="BV52" s="31"/>
      <c r="BW52" s="19"/>
      <c r="BX52" s="31"/>
      <c r="BY52" s="19"/>
      <c r="BZ52" s="31"/>
      <c r="CA52" s="19"/>
      <c r="CB52" s="31"/>
      <c r="CC52" s="19"/>
      <c r="CD52" s="31"/>
      <c r="CE52" s="19"/>
      <c r="CF52" s="31"/>
      <c r="CG52" s="19"/>
      <c r="CH52" s="31"/>
      <c r="CI52" s="19"/>
      <c r="CJ52" s="31"/>
      <c r="CK52" s="19"/>
      <c r="CL52" s="31"/>
      <c r="CM52" s="19"/>
      <c r="CN52" s="31"/>
      <c r="CO52" s="19"/>
      <c r="CP52" s="31"/>
      <c r="CQ52" s="19"/>
      <c r="CR52" s="31"/>
      <c r="CS52" s="19"/>
      <c r="CT52" s="31"/>
      <c r="CU52" s="19"/>
      <c r="CV52" s="31"/>
      <c r="CW52" s="19"/>
      <c r="CX52" s="34"/>
    </row>
    <row r="53" spans="2:102" ht="12.75">
      <c r="B53" s="27">
        <v>46</v>
      </c>
      <c r="C53" s="19"/>
      <c r="D53" s="31"/>
      <c r="E53" s="19" t="s">
        <v>221</v>
      </c>
      <c r="F53" s="31" t="s">
        <v>283</v>
      </c>
      <c r="G53" s="19"/>
      <c r="H53" s="31"/>
      <c r="I53" s="19"/>
      <c r="J53" s="31"/>
      <c r="K53" s="19"/>
      <c r="L53" s="31"/>
      <c r="M53" s="19"/>
      <c r="N53" s="31"/>
      <c r="O53" s="19"/>
      <c r="P53" s="31"/>
      <c r="Q53" s="19"/>
      <c r="R53" s="31"/>
      <c r="S53" s="19"/>
      <c r="T53" s="31"/>
      <c r="U53" s="19"/>
      <c r="V53" s="31"/>
      <c r="W53" s="19"/>
      <c r="X53" s="31"/>
      <c r="Y53" s="19"/>
      <c r="Z53" s="31"/>
      <c r="AA53" s="19"/>
      <c r="AB53" s="31"/>
      <c r="AC53" s="19"/>
      <c r="AD53" s="31"/>
      <c r="AE53" s="19"/>
      <c r="AF53" s="31"/>
      <c r="AG53" s="19"/>
      <c r="AH53" s="31"/>
      <c r="AI53" s="19"/>
      <c r="AJ53" s="31"/>
      <c r="AK53" s="19"/>
      <c r="AL53" s="31"/>
      <c r="AM53" s="19"/>
      <c r="AN53" s="31"/>
      <c r="AO53" s="19"/>
      <c r="AP53" s="31"/>
      <c r="AQ53" s="19"/>
      <c r="AR53" s="31"/>
      <c r="AS53" s="19"/>
      <c r="AT53" s="31"/>
      <c r="AU53" s="19"/>
      <c r="AV53" s="31"/>
      <c r="AW53" s="19"/>
      <c r="AX53" s="31"/>
      <c r="AY53" s="19"/>
      <c r="AZ53" s="31"/>
      <c r="BA53" s="19"/>
      <c r="BB53" s="31"/>
      <c r="BC53" s="19"/>
      <c r="BD53" s="31"/>
      <c r="BE53" s="19"/>
      <c r="BF53" s="31"/>
      <c r="BG53" s="19"/>
      <c r="BH53" s="31"/>
      <c r="BI53" s="19"/>
      <c r="BJ53" s="31"/>
      <c r="BK53" s="19"/>
      <c r="BL53" s="31"/>
      <c r="BM53" s="19"/>
      <c r="BN53" s="31"/>
      <c r="BO53" s="19"/>
      <c r="BP53" s="31"/>
      <c r="BQ53" s="19"/>
      <c r="BR53" s="31"/>
      <c r="BS53" s="19"/>
      <c r="BT53" s="31"/>
      <c r="BU53" s="19"/>
      <c r="BV53" s="31"/>
      <c r="BW53" s="19"/>
      <c r="BX53" s="31"/>
      <c r="BY53" s="19"/>
      <c r="BZ53" s="31"/>
      <c r="CA53" s="19"/>
      <c r="CB53" s="31"/>
      <c r="CC53" s="19"/>
      <c r="CD53" s="31"/>
      <c r="CE53" s="19"/>
      <c r="CF53" s="31"/>
      <c r="CG53" s="19"/>
      <c r="CH53" s="31"/>
      <c r="CI53" s="19"/>
      <c r="CJ53" s="31"/>
      <c r="CK53" s="19"/>
      <c r="CL53" s="31"/>
      <c r="CM53" s="19"/>
      <c r="CN53" s="31"/>
      <c r="CO53" s="19"/>
      <c r="CP53" s="31"/>
      <c r="CQ53" s="19"/>
      <c r="CR53" s="31"/>
      <c r="CS53" s="19"/>
      <c r="CT53" s="31"/>
      <c r="CU53" s="19"/>
      <c r="CV53" s="31"/>
      <c r="CW53" s="19"/>
      <c r="CX53" s="34"/>
    </row>
    <row r="54" spans="2:102" ht="25.5">
      <c r="B54" s="18"/>
      <c r="C54" s="19"/>
      <c r="D54" s="31"/>
      <c r="E54" s="19" t="s">
        <v>222</v>
      </c>
      <c r="F54" s="31" t="s">
        <v>284</v>
      </c>
      <c r="G54" s="19"/>
      <c r="H54" s="31"/>
      <c r="I54" s="19"/>
      <c r="J54" s="31"/>
      <c r="K54" s="19"/>
      <c r="L54" s="31"/>
      <c r="M54" s="19"/>
      <c r="N54" s="31"/>
      <c r="O54" s="19"/>
      <c r="P54" s="31"/>
      <c r="Q54" s="19"/>
      <c r="R54" s="31"/>
      <c r="S54" s="19"/>
      <c r="T54" s="31"/>
      <c r="U54" s="19"/>
      <c r="V54" s="31"/>
      <c r="W54" s="19"/>
      <c r="X54" s="31"/>
      <c r="Y54" s="19"/>
      <c r="Z54" s="31"/>
      <c r="AA54" s="19"/>
      <c r="AB54" s="31"/>
      <c r="AC54" s="19"/>
      <c r="AD54" s="31"/>
      <c r="AE54" s="19"/>
      <c r="AF54" s="31"/>
      <c r="AG54" s="19"/>
      <c r="AH54" s="31"/>
      <c r="AI54" s="19"/>
      <c r="AJ54" s="31"/>
      <c r="AK54" s="19"/>
      <c r="AL54" s="31"/>
      <c r="AM54" s="19"/>
      <c r="AN54" s="31"/>
      <c r="AO54" s="19"/>
      <c r="AP54" s="31"/>
      <c r="AQ54" s="19"/>
      <c r="AR54" s="31"/>
      <c r="AS54" s="19"/>
      <c r="AT54" s="31"/>
      <c r="AU54" s="19"/>
      <c r="AV54" s="31"/>
      <c r="AW54" s="19"/>
      <c r="AX54" s="31"/>
      <c r="AY54" s="19"/>
      <c r="AZ54" s="31"/>
      <c r="BA54" s="19"/>
      <c r="BB54" s="31"/>
      <c r="BC54" s="19"/>
      <c r="BD54" s="31"/>
      <c r="BE54" s="19"/>
      <c r="BF54" s="31"/>
      <c r="BG54" s="19"/>
      <c r="BH54" s="31"/>
      <c r="BI54" s="19"/>
      <c r="BJ54" s="31"/>
      <c r="BK54" s="19"/>
      <c r="BL54" s="31"/>
      <c r="BM54" s="19"/>
      <c r="BN54" s="31"/>
      <c r="BO54" s="19"/>
      <c r="BP54" s="31"/>
      <c r="BQ54" s="19"/>
      <c r="BR54" s="31"/>
      <c r="BS54" s="19"/>
      <c r="BT54" s="31"/>
      <c r="BU54" s="19"/>
      <c r="BV54" s="31"/>
      <c r="BW54" s="19"/>
      <c r="BX54" s="31"/>
      <c r="BY54" s="19"/>
      <c r="BZ54" s="31"/>
      <c r="CA54" s="19"/>
      <c r="CB54" s="31"/>
      <c r="CC54" s="19"/>
      <c r="CD54" s="31"/>
      <c r="CE54" s="19"/>
      <c r="CF54" s="31"/>
      <c r="CG54" s="19"/>
      <c r="CH54" s="31"/>
      <c r="CI54" s="19"/>
      <c r="CJ54" s="31"/>
      <c r="CK54" s="19"/>
      <c r="CL54" s="31"/>
      <c r="CM54" s="19"/>
      <c r="CN54" s="31"/>
      <c r="CO54" s="19"/>
      <c r="CP54" s="31"/>
      <c r="CQ54" s="19"/>
      <c r="CR54" s="31"/>
      <c r="CS54" s="19"/>
      <c r="CT54" s="31"/>
      <c r="CU54" s="19"/>
      <c r="CV54" s="31"/>
      <c r="CW54" s="19"/>
      <c r="CX54" s="34"/>
    </row>
    <row r="55" spans="2:102" ht="25.5">
      <c r="B55" s="18"/>
      <c r="C55" s="19"/>
      <c r="D55" s="31"/>
      <c r="E55" s="19" t="s">
        <v>223</v>
      </c>
      <c r="F55" s="31" t="s">
        <v>285</v>
      </c>
      <c r="G55" s="19"/>
      <c r="H55" s="31"/>
      <c r="I55" s="19"/>
      <c r="J55" s="31"/>
      <c r="K55" s="19"/>
      <c r="L55" s="31"/>
      <c r="M55" s="19"/>
      <c r="N55" s="31"/>
      <c r="O55" s="19"/>
      <c r="P55" s="31"/>
      <c r="Q55" s="19"/>
      <c r="R55" s="31"/>
      <c r="S55" s="19"/>
      <c r="T55" s="31"/>
      <c r="U55" s="19"/>
      <c r="V55" s="31"/>
      <c r="W55" s="19"/>
      <c r="X55" s="31"/>
      <c r="Y55" s="19"/>
      <c r="Z55" s="31"/>
      <c r="AA55" s="19"/>
      <c r="AB55" s="31"/>
      <c r="AC55" s="19"/>
      <c r="AD55" s="31"/>
      <c r="AE55" s="19"/>
      <c r="AF55" s="31"/>
      <c r="AG55" s="19"/>
      <c r="AH55" s="31"/>
      <c r="AI55" s="19"/>
      <c r="AJ55" s="31"/>
      <c r="AK55" s="19"/>
      <c r="AL55" s="31"/>
      <c r="AM55" s="19"/>
      <c r="AN55" s="31"/>
      <c r="AO55" s="19"/>
      <c r="AP55" s="31"/>
      <c r="AQ55" s="19"/>
      <c r="AR55" s="31"/>
      <c r="AS55" s="19"/>
      <c r="AT55" s="31"/>
      <c r="AU55" s="19"/>
      <c r="AV55" s="31"/>
      <c r="AW55" s="19"/>
      <c r="AX55" s="31"/>
      <c r="AY55" s="19"/>
      <c r="AZ55" s="31"/>
      <c r="BA55" s="19"/>
      <c r="BB55" s="31"/>
      <c r="BC55" s="19"/>
      <c r="BD55" s="31"/>
      <c r="BE55" s="19"/>
      <c r="BF55" s="31"/>
      <c r="BG55" s="19"/>
      <c r="BH55" s="31"/>
      <c r="BI55" s="19"/>
      <c r="BJ55" s="31"/>
      <c r="BK55" s="19"/>
      <c r="BL55" s="31"/>
      <c r="BM55" s="19"/>
      <c r="BN55" s="31"/>
      <c r="BO55" s="19"/>
      <c r="BP55" s="31"/>
      <c r="BQ55" s="19"/>
      <c r="BR55" s="31"/>
      <c r="BS55" s="19"/>
      <c r="BT55" s="31"/>
      <c r="BU55" s="19"/>
      <c r="BV55" s="31"/>
      <c r="BW55" s="19"/>
      <c r="BX55" s="31"/>
      <c r="BY55" s="19"/>
      <c r="BZ55" s="31"/>
      <c r="CA55" s="19"/>
      <c r="CB55" s="31"/>
      <c r="CC55" s="19"/>
      <c r="CD55" s="31"/>
      <c r="CE55" s="19"/>
      <c r="CF55" s="31"/>
      <c r="CG55" s="19"/>
      <c r="CH55" s="31"/>
      <c r="CI55" s="19"/>
      <c r="CJ55" s="31"/>
      <c r="CK55" s="19"/>
      <c r="CL55" s="31"/>
      <c r="CM55" s="19"/>
      <c r="CN55" s="31"/>
      <c r="CO55" s="19"/>
      <c r="CP55" s="31"/>
      <c r="CQ55" s="19"/>
      <c r="CR55" s="31"/>
      <c r="CS55" s="19"/>
      <c r="CT55" s="31"/>
      <c r="CU55" s="19"/>
      <c r="CV55" s="31"/>
      <c r="CW55" s="19"/>
      <c r="CX55" s="34"/>
    </row>
    <row r="56" spans="2:102" ht="25.5">
      <c r="B56" s="18"/>
      <c r="C56" s="19"/>
      <c r="D56" s="31"/>
      <c r="E56" s="19" t="s">
        <v>224</v>
      </c>
      <c r="F56" s="31" t="s">
        <v>286</v>
      </c>
      <c r="G56" s="19"/>
      <c r="H56" s="31"/>
      <c r="I56" s="19"/>
      <c r="J56" s="31"/>
      <c r="K56" s="19"/>
      <c r="L56" s="31"/>
      <c r="M56" s="19"/>
      <c r="N56" s="31"/>
      <c r="O56" s="19"/>
      <c r="P56" s="31"/>
      <c r="Q56" s="19"/>
      <c r="R56" s="31"/>
      <c r="S56" s="19"/>
      <c r="T56" s="31"/>
      <c r="U56" s="19"/>
      <c r="V56" s="31"/>
      <c r="W56" s="19"/>
      <c r="X56" s="31"/>
      <c r="Y56" s="19"/>
      <c r="Z56" s="31"/>
      <c r="AA56" s="19"/>
      <c r="AB56" s="31"/>
      <c r="AC56" s="19"/>
      <c r="AD56" s="31"/>
      <c r="AE56" s="19"/>
      <c r="AF56" s="31"/>
      <c r="AG56" s="19"/>
      <c r="AH56" s="31"/>
      <c r="AI56" s="19"/>
      <c r="AJ56" s="31"/>
      <c r="AK56" s="19"/>
      <c r="AL56" s="31"/>
      <c r="AM56" s="19"/>
      <c r="AN56" s="31"/>
      <c r="AO56" s="19"/>
      <c r="AP56" s="31"/>
      <c r="AQ56" s="19"/>
      <c r="AR56" s="31"/>
      <c r="AS56" s="19"/>
      <c r="AT56" s="31"/>
      <c r="AU56" s="19"/>
      <c r="AV56" s="31"/>
      <c r="AW56" s="19"/>
      <c r="AX56" s="31"/>
      <c r="AY56" s="19"/>
      <c r="AZ56" s="31"/>
      <c r="BA56" s="19"/>
      <c r="BB56" s="31"/>
      <c r="BC56" s="19"/>
      <c r="BD56" s="31"/>
      <c r="BE56" s="19"/>
      <c r="BF56" s="31"/>
      <c r="BG56" s="19"/>
      <c r="BH56" s="31"/>
      <c r="BI56" s="19"/>
      <c r="BJ56" s="31"/>
      <c r="BK56" s="19"/>
      <c r="BL56" s="31"/>
      <c r="BM56" s="19"/>
      <c r="BN56" s="31"/>
      <c r="BO56" s="19"/>
      <c r="BP56" s="31"/>
      <c r="BQ56" s="19"/>
      <c r="BR56" s="31"/>
      <c r="BS56" s="19"/>
      <c r="BT56" s="31"/>
      <c r="BU56" s="19"/>
      <c r="BV56" s="31"/>
      <c r="BW56" s="19"/>
      <c r="BX56" s="31"/>
      <c r="BY56" s="19"/>
      <c r="BZ56" s="31"/>
      <c r="CA56" s="19"/>
      <c r="CB56" s="31"/>
      <c r="CC56" s="19"/>
      <c r="CD56" s="31"/>
      <c r="CE56" s="19"/>
      <c r="CF56" s="31"/>
      <c r="CG56" s="19"/>
      <c r="CH56" s="31"/>
      <c r="CI56" s="19"/>
      <c r="CJ56" s="31"/>
      <c r="CK56" s="19"/>
      <c r="CL56" s="31"/>
      <c r="CM56" s="19"/>
      <c r="CN56" s="31"/>
      <c r="CO56" s="19"/>
      <c r="CP56" s="31"/>
      <c r="CQ56" s="19"/>
      <c r="CR56" s="31"/>
      <c r="CS56" s="19"/>
      <c r="CT56" s="31"/>
      <c r="CU56" s="19"/>
      <c r="CV56" s="31"/>
      <c r="CW56" s="19"/>
      <c r="CX56" s="34"/>
    </row>
    <row r="57" spans="2:102" ht="12.75">
      <c r="B57" s="18"/>
      <c r="C57" s="19"/>
      <c r="D57" s="31"/>
      <c r="E57" s="19"/>
      <c r="F57" s="31" t="s">
        <v>287</v>
      </c>
      <c r="G57" s="19"/>
      <c r="H57" s="31"/>
      <c r="I57" s="19"/>
      <c r="J57" s="31"/>
      <c r="K57" s="19"/>
      <c r="L57" s="31"/>
      <c r="M57" s="19"/>
      <c r="N57" s="31"/>
      <c r="O57" s="19"/>
      <c r="P57" s="31"/>
      <c r="Q57" s="19"/>
      <c r="R57" s="31"/>
      <c r="S57" s="19"/>
      <c r="T57" s="31"/>
      <c r="U57" s="19"/>
      <c r="V57" s="31"/>
      <c r="W57" s="19"/>
      <c r="X57" s="31"/>
      <c r="Y57" s="19"/>
      <c r="Z57" s="31"/>
      <c r="AA57" s="19"/>
      <c r="AB57" s="31"/>
      <c r="AC57" s="19"/>
      <c r="AD57" s="31"/>
      <c r="AE57" s="19"/>
      <c r="AF57" s="31"/>
      <c r="AG57" s="19"/>
      <c r="AH57" s="31"/>
      <c r="AI57" s="19"/>
      <c r="AJ57" s="31"/>
      <c r="AK57" s="19"/>
      <c r="AL57" s="31"/>
      <c r="AM57" s="19"/>
      <c r="AN57" s="31"/>
      <c r="AO57" s="19"/>
      <c r="AP57" s="31"/>
      <c r="AQ57" s="19"/>
      <c r="AR57" s="31"/>
      <c r="AS57" s="19"/>
      <c r="AT57" s="31"/>
      <c r="AU57" s="19"/>
      <c r="AV57" s="31"/>
      <c r="AW57" s="19"/>
      <c r="AX57" s="31"/>
      <c r="AY57" s="19"/>
      <c r="AZ57" s="31"/>
      <c r="BA57" s="19"/>
      <c r="BB57" s="31"/>
      <c r="BC57" s="19"/>
      <c r="BD57" s="31"/>
      <c r="BE57" s="19"/>
      <c r="BF57" s="31"/>
      <c r="BG57" s="19"/>
      <c r="BH57" s="31"/>
      <c r="BI57" s="19"/>
      <c r="BJ57" s="31"/>
      <c r="BK57" s="19"/>
      <c r="BL57" s="31"/>
      <c r="BM57" s="19"/>
      <c r="BN57" s="31"/>
      <c r="BO57" s="19"/>
      <c r="BP57" s="31"/>
      <c r="BQ57" s="19"/>
      <c r="BR57" s="31"/>
      <c r="BS57" s="19"/>
      <c r="BT57" s="31"/>
      <c r="BU57" s="19"/>
      <c r="BV57" s="31"/>
      <c r="BW57" s="19"/>
      <c r="BX57" s="31"/>
      <c r="BY57" s="19"/>
      <c r="BZ57" s="31"/>
      <c r="CA57" s="19"/>
      <c r="CB57" s="31"/>
      <c r="CC57" s="19"/>
      <c r="CD57" s="31"/>
      <c r="CE57" s="19"/>
      <c r="CF57" s="31"/>
      <c r="CG57" s="19"/>
      <c r="CH57" s="31"/>
      <c r="CI57" s="19"/>
      <c r="CJ57" s="31"/>
      <c r="CK57" s="19"/>
      <c r="CL57" s="31"/>
      <c r="CM57" s="19"/>
      <c r="CN57" s="31"/>
      <c r="CO57" s="19"/>
      <c r="CP57" s="31"/>
      <c r="CQ57" s="19"/>
      <c r="CR57" s="31"/>
      <c r="CS57" s="19"/>
      <c r="CT57" s="31"/>
      <c r="CU57" s="19"/>
      <c r="CV57" s="31"/>
      <c r="CW57" s="19"/>
      <c r="CX57" s="34"/>
    </row>
    <row r="58" spans="2:102" ht="13.5" thickBot="1">
      <c r="B58" s="20"/>
      <c r="C58" s="21"/>
      <c r="D58" s="33"/>
      <c r="E58" s="21"/>
      <c r="F58" s="33"/>
      <c r="G58" s="21"/>
      <c r="H58" s="33"/>
      <c r="I58" s="21"/>
      <c r="J58" s="33"/>
      <c r="K58" s="21"/>
      <c r="L58" s="33"/>
      <c r="M58" s="21"/>
      <c r="N58" s="33"/>
      <c r="O58" s="21"/>
      <c r="P58" s="33"/>
      <c r="Q58" s="21"/>
      <c r="R58" s="33"/>
      <c r="S58" s="21"/>
      <c r="T58" s="33"/>
      <c r="U58" s="21"/>
      <c r="V58" s="33"/>
      <c r="W58" s="21"/>
      <c r="X58" s="33"/>
      <c r="Y58" s="21"/>
      <c r="Z58" s="33"/>
      <c r="AA58" s="21"/>
      <c r="AB58" s="33"/>
      <c r="AC58" s="21"/>
      <c r="AD58" s="33"/>
      <c r="AE58" s="21"/>
      <c r="AF58" s="33"/>
      <c r="AG58" s="21"/>
      <c r="AH58" s="33"/>
      <c r="AI58" s="21"/>
      <c r="AJ58" s="33"/>
      <c r="AK58" s="21"/>
      <c r="AL58" s="33"/>
      <c r="AM58" s="21"/>
      <c r="AN58" s="33"/>
      <c r="AO58" s="21"/>
      <c r="AP58" s="33"/>
      <c r="AQ58" s="21"/>
      <c r="AR58" s="33"/>
      <c r="AS58" s="21"/>
      <c r="AT58" s="33"/>
      <c r="AU58" s="21"/>
      <c r="AV58" s="33"/>
      <c r="AW58" s="21"/>
      <c r="AX58" s="33"/>
      <c r="AY58" s="21"/>
      <c r="AZ58" s="33"/>
      <c r="BA58" s="21"/>
      <c r="BB58" s="33"/>
      <c r="BC58" s="21"/>
      <c r="BD58" s="33"/>
      <c r="BE58" s="21"/>
      <c r="BF58" s="33"/>
      <c r="BG58" s="21"/>
      <c r="BH58" s="33"/>
      <c r="BI58" s="21"/>
      <c r="BJ58" s="33"/>
      <c r="BK58" s="21"/>
      <c r="BL58" s="33"/>
      <c r="BM58" s="21"/>
      <c r="BN58" s="33"/>
      <c r="BO58" s="21"/>
      <c r="BP58" s="33"/>
      <c r="BQ58" s="21"/>
      <c r="BR58" s="33"/>
      <c r="BS58" s="21"/>
      <c r="BT58" s="33"/>
      <c r="BU58" s="21"/>
      <c r="BV58" s="33"/>
      <c r="BW58" s="21"/>
      <c r="BX58" s="33"/>
      <c r="BY58" s="21"/>
      <c r="BZ58" s="33"/>
      <c r="CA58" s="21"/>
      <c r="CB58" s="33"/>
      <c r="CC58" s="21"/>
      <c r="CD58" s="33"/>
      <c r="CE58" s="21"/>
      <c r="CF58" s="33"/>
      <c r="CG58" s="21"/>
      <c r="CH58" s="33"/>
      <c r="CI58" s="21"/>
      <c r="CJ58" s="33"/>
      <c r="CK58" s="21"/>
      <c r="CL58" s="33"/>
      <c r="CM58" s="21"/>
      <c r="CN58" s="33"/>
      <c r="CO58" s="21"/>
      <c r="CP58" s="33"/>
      <c r="CQ58" s="21"/>
      <c r="CR58" s="33"/>
      <c r="CS58" s="21"/>
      <c r="CT58" s="33"/>
      <c r="CU58" s="21"/>
      <c r="CV58" s="33"/>
      <c r="CW58" s="21"/>
      <c r="CX58" s="35"/>
    </row>
    <row r="59" ht="13.5" thickTop="1"/>
  </sheetData>
  <mergeCells count="50">
    <mergeCell ref="CQ6:CR6"/>
    <mergeCell ref="CS6:CT6"/>
    <mergeCell ref="CU6:CV6"/>
    <mergeCell ref="CW6:CX6"/>
    <mergeCell ref="CG6:CH6"/>
    <mergeCell ref="CI6:CJ6"/>
    <mergeCell ref="CK6:CL6"/>
    <mergeCell ref="CO6:CP6"/>
    <mergeCell ref="CM6:CN6"/>
    <mergeCell ref="BY6:BZ6"/>
    <mergeCell ref="CA6:CB6"/>
    <mergeCell ref="CC6:CD6"/>
    <mergeCell ref="CE6:CF6"/>
    <mergeCell ref="BQ6:BR6"/>
    <mergeCell ref="BS6:BT6"/>
    <mergeCell ref="BU6:BV6"/>
    <mergeCell ref="BW6:BX6"/>
    <mergeCell ref="BI6:BJ6"/>
    <mergeCell ref="BK6:BL6"/>
    <mergeCell ref="BM6:BN6"/>
    <mergeCell ref="BO6:BP6"/>
    <mergeCell ref="BA6:BB6"/>
    <mergeCell ref="BC6:BD6"/>
    <mergeCell ref="BE6:BF6"/>
    <mergeCell ref="BG6:BH6"/>
    <mergeCell ref="AS6:AT6"/>
    <mergeCell ref="AU6:AV6"/>
    <mergeCell ref="AW6:AX6"/>
    <mergeCell ref="AY6:AZ6"/>
    <mergeCell ref="AK6:AL6"/>
    <mergeCell ref="AM6:AN6"/>
    <mergeCell ref="AO6:AP6"/>
    <mergeCell ref="AQ6:AR6"/>
    <mergeCell ref="AC6:AD6"/>
    <mergeCell ref="AE6:AF6"/>
    <mergeCell ref="AG6:AH6"/>
    <mergeCell ref="AI6:AJ6"/>
    <mergeCell ref="U6:V6"/>
    <mergeCell ref="W6:X6"/>
    <mergeCell ref="Y6:Z6"/>
    <mergeCell ref="AA6:AB6"/>
    <mergeCell ref="M6:N6"/>
    <mergeCell ref="O6:P6"/>
    <mergeCell ref="Q6:R6"/>
    <mergeCell ref="S6:T6"/>
    <mergeCell ref="C6:D6"/>
    <mergeCell ref="I6:J6"/>
    <mergeCell ref="K6:L6"/>
    <mergeCell ref="E6:F6"/>
    <mergeCell ref="G6:H6"/>
  </mergeCells>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2:G41"/>
  <sheetViews>
    <sheetView workbookViewId="0" topLeftCell="B1">
      <selection activeCell="G10" sqref="G10:G20"/>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140625" style="1" customWidth="1"/>
    <col min="8" max="8" width="4.421875" style="1" customWidth="1"/>
    <col min="9" max="16384" width="9.140625" style="1" customWidth="1"/>
  </cols>
  <sheetData>
    <row r="1" ht="13.5" thickBot="1"/>
    <row r="2" spans="1:7" ht="18.75" thickTop="1">
      <c r="A2" s="11" t="str">
        <f>'06'!F40</f>
        <v>X</v>
      </c>
      <c r="B2" s="2"/>
      <c r="C2" s="3"/>
      <c r="D2" s="91" t="str">
        <f>'00'!C14</f>
        <v>07 Die rede vir alles</v>
      </c>
      <c r="E2" s="91"/>
      <c r="F2" s="3"/>
      <c r="G2" s="4"/>
    </row>
    <row r="3" spans="2:7" ht="12.75">
      <c r="B3" s="5"/>
      <c r="C3" s="6"/>
      <c r="D3" s="6"/>
      <c r="E3" s="28" t="str">
        <f>Inputs!H8</f>
        <v>DATUM:</v>
      </c>
      <c r="F3" s="54"/>
      <c r="G3" s="7"/>
    </row>
    <row r="4" spans="2:7" ht="12.75">
      <c r="B4" s="5"/>
      <c r="C4" s="6"/>
      <c r="D4" s="6"/>
      <c r="E4" s="6"/>
      <c r="F4" s="6"/>
      <c r="G4" s="7"/>
    </row>
    <row r="5" spans="2:7" ht="15.75">
      <c r="B5" s="23"/>
      <c r="C5" s="86" t="str">
        <f>Inputs!T9</f>
        <v>Wat op aarde doen ek nou eintlik hier?</v>
      </c>
      <c r="D5" s="86"/>
      <c r="E5" s="87" t="str">
        <f>Inputs!F17</f>
        <v>07 Die rede vir alles</v>
      </c>
      <c r="F5" s="87"/>
      <c r="G5" s="7"/>
    </row>
    <row r="6" spans="2:7" ht="12.75">
      <c r="B6" s="23"/>
      <c r="C6" s="6"/>
      <c r="D6" s="6"/>
      <c r="E6" s="6"/>
      <c r="F6" s="6"/>
      <c r="G6" s="7"/>
    </row>
    <row r="7" spans="2:7" ht="25.5">
      <c r="B7" s="23">
        <v>1</v>
      </c>
      <c r="C7" s="6" t="str">
        <f>CONCATENATE(Inputs!D38," ",Inputs!T10," :")</f>
        <v>SKRIFGEDEELTE: Rom 11:36 :</v>
      </c>
      <c r="D7" s="92"/>
      <c r="E7" s="93"/>
      <c r="F7" s="94"/>
      <c r="G7" s="7"/>
    </row>
    <row r="8" spans="2:7" ht="20.25" customHeight="1">
      <c r="B8" s="23">
        <v>2</v>
      </c>
      <c r="C8" s="95" t="str">
        <f>CONCATENATE("' ",Inputs!T11," '")</f>
        <v>' Dis alles vir Hom. '</v>
      </c>
      <c r="D8" s="95"/>
      <c r="E8" s="95"/>
      <c r="F8" s="95"/>
      <c r="G8" s="7"/>
    </row>
    <row r="9" spans="2:7" ht="27" customHeight="1">
      <c r="B9" s="23">
        <v>3</v>
      </c>
      <c r="C9" s="39" t="str">
        <f>Inputs!D39</f>
        <v>VRAAG</v>
      </c>
      <c r="D9" s="39" t="str">
        <f>Inputs!D40</f>
        <v>JOU ANTWOORD</v>
      </c>
      <c r="E9" s="80" t="str">
        <f>Inputs!D41</f>
        <v>MODELANTWOORD</v>
      </c>
      <c r="F9" s="80"/>
      <c r="G9" s="42" t="str">
        <f>Inputs!D42</f>
        <v>OK ?   (1 of 0)</v>
      </c>
    </row>
    <row r="10" spans="2:7" ht="36.75" customHeight="1">
      <c r="B10" s="23"/>
      <c r="C10" s="6" t="str">
        <f>Inputs!T12</f>
        <v>Wat is die einddoel van die heelal? (Rom 11:36)</v>
      </c>
      <c r="D10" s="55"/>
      <c r="E10" s="81">
        <f>IF($D$19&lt;&gt;"",Inputs!T22,"")</f>
      </c>
      <c r="F10" s="81"/>
      <c r="G10" s="64"/>
    </row>
    <row r="11" spans="2:7" ht="36.75" customHeight="1">
      <c r="B11" s="23"/>
      <c r="C11" s="6" t="str">
        <f>Inputs!T13</f>
        <v>Wat is God se heerlikheid? (Op 18:1; Op 21:23)</v>
      </c>
      <c r="D11" s="55"/>
      <c r="E11" s="81">
        <f>IF($D$19&lt;&gt;"",Inputs!T23,"")</f>
      </c>
      <c r="F11" s="81"/>
      <c r="G11" s="64"/>
    </row>
    <row r="12" spans="2:7" ht="36.75" customHeight="1">
      <c r="B12" s="23"/>
      <c r="C12" s="6" t="str">
        <f>Inputs!T14</f>
        <v>Waar is God se heerlikheid? (Ps 19:2;Op 21:23; Heb 1:3)</v>
      </c>
      <c r="D12" s="55"/>
      <c r="E12" s="81">
        <f>IF($D$19&lt;&gt;"",Inputs!T24,"")</f>
      </c>
      <c r="F12" s="81"/>
      <c r="G12" s="64"/>
    </row>
    <row r="13" spans="2:7" ht="36.75" customHeight="1">
      <c r="B13" s="23"/>
      <c r="C13" s="6" t="str">
        <f>Inputs!T15</f>
        <v>Waarin sien ons God se heerlikheid die beste? (Joh 1:14)</v>
      </c>
      <c r="D13" s="55"/>
      <c r="E13" s="81">
        <f>IF($D$19&lt;&gt;"",Inputs!T25,"")</f>
      </c>
      <c r="F13" s="81"/>
      <c r="G13" s="64"/>
    </row>
    <row r="14" spans="2:7" ht="36.75" customHeight="1">
      <c r="B14" s="23"/>
      <c r="C14" s="6" t="str">
        <f>Inputs!T16</f>
        <v>Wat is die grootste prestasie wat ons in ons lewens kan bereik? (op 4:11)</v>
      </c>
      <c r="D14" s="55"/>
      <c r="E14" s="81">
        <f>IF($D$19&lt;&gt;"",Inputs!T26,"")</f>
      </c>
      <c r="F14" s="81"/>
      <c r="G14" s="64"/>
    </row>
    <row r="15" spans="2:7" ht="36.75" customHeight="1">
      <c r="B15" s="23"/>
      <c r="C15" s="6" t="str">
        <f>Inputs!T17</f>
        <v>Wanneer verheerlik enigietsin die skepping vir God? (Op 4:11)</v>
      </c>
      <c r="D15" s="55"/>
      <c r="E15" s="81">
        <f>IF($D$19&lt;&gt;"",Inputs!T27,"")</f>
      </c>
      <c r="F15" s="81"/>
      <c r="G15" s="64"/>
    </row>
    <row r="16" spans="2:7" ht="36.75" customHeight="1">
      <c r="B16" s="23"/>
      <c r="C16" s="6" t="str">
        <f>Inputs!T18</f>
        <v>Noem 5 maniere waarop jy God kan verheerlik? (Rom 16:3; Fil 1:11; 1 Pet 4:10-11; 2 Kor 4:15)</v>
      </c>
      <c r="D16" s="55"/>
      <c r="E16" s="81">
        <f>IF($D$19&lt;&gt;"",Inputs!T28,"")</f>
      </c>
      <c r="F16" s="81"/>
      <c r="G16" s="64"/>
    </row>
    <row r="17" spans="2:7" ht="36.75" customHeight="1">
      <c r="B17" s="23"/>
      <c r="C17" s="6" t="str">
        <f>Inputs!T19</f>
        <v>Wat is aanbidding?</v>
      </c>
      <c r="D17" s="55"/>
      <c r="E17" s="81">
        <f>IF($D$19&lt;&gt;"",Inputs!T29,"")</f>
      </c>
      <c r="F17" s="81"/>
      <c r="G17" s="64"/>
    </row>
    <row r="18" spans="2:7" ht="36.75" customHeight="1">
      <c r="B18" s="23"/>
      <c r="C18" s="6" t="str">
        <f>Inputs!T20</f>
        <v>Wat moet ek doen om die ewige lewe te be-erwe?</v>
      </c>
      <c r="D18" s="55"/>
      <c r="E18" s="81">
        <f>IF($D$19&lt;&gt;"",Inputs!T30,"")</f>
      </c>
      <c r="F18" s="81"/>
      <c r="G18" s="64"/>
    </row>
    <row r="19" spans="2:7" ht="36.75" customHeight="1">
      <c r="B19" s="23"/>
      <c r="C19" s="6" t="str">
        <f>Inputs!T21</f>
        <v>Wat is die belangrikste konsep in hierdie hoofstuk?</v>
      </c>
      <c r="D19" s="55"/>
      <c r="E19" s="81">
        <f>IF($D$19&lt;&gt;"",Inputs!T31,"")</f>
      </c>
      <c r="F19" s="81"/>
      <c r="G19" s="64"/>
    </row>
    <row r="20" spans="2:7" ht="21" customHeight="1">
      <c r="B20" s="23">
        <v>4</v>
      </c>
      <c r="C20" s="80" t="str">
        <f>Inputs!D43</f>
        <v>BESPREKINGSVRAAG:</v>
      </c>
      <c r="D20" s="80"/>
      <c r="E20" s="80" t="str">
        <f>Inputs!D44</f>
        <v>KOMMENTAAR:</v>
      </c>
      <c r="F20" s="80"/>
      <c r="G20" s="65">
        <f>SUM(G10:G19)/10</f>
        <v>0</v>
      </c>
    </row>
    <row r="21" spans="2:7" ht="26.25" customHeight="1">
      <c r="B21" s="23"/>
      <c r="C21" s="81" t="str">
        <f>Inputs!T32</f>
        <v>Waar kan ek in my daaglikse roetine meer van God se heerlikheid  bewus word?</v>
      </c>
      <c r="D21" s="81"/>
      <c r="E21" s="92"/>
      <c r="F21" s="93"/>
      <c r="G21" s="96"/>
    </row>
    <row r="22" spans="2:7" ht="26.25" customHeight="1">
      <c r="B22" s="23"/>
      <c r="C22" s="81">
        <f>Inputs!T33</f>
        <v>0</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D7:F7"/>
    <mergeCell ref="C8:F8"/>
    <mergeCell ref="E9:F9"/>
    <mergeCell ref="E10:F10"/>
    <mergeCell ref="E11:F11"/>
    <mergeCell ref="E12:F12"/>
    <mergeCell ref="E13:F13"/>
    <mergeCell ref="E14:F14"/>
    <mergeCell ref="D23:F23"/>
    <mergeCell ref="D24:E24"/>
    <mergeCell ref="E19:F19"/>
    <mergeCell ref="C20:D20"/>
    <mergeCell ref="E20:F20"/>
    <mergeCell ref="C21:D21"/>
    <mergeCell ref="E21:G21"/>
    <mergeCell ref="C5:D5"/>
    <mergeCell ref="E5:F5"/>
    <mergeCell ref="C22:D22"/>
    <mergeCell ref="E22:G22"/>
    <mergeCell ref="E15:F15"/>
    <mergeCell ref="E16:F16"/>
    <mergeCell ref="E17:F17"/>
    <mergeCell ref="E18:F18"/>
  </mergeCells>
  <conditionalFormatting sqref="F2 B2:E4 B5:G6 B25:G41 B7:B24 C7 D9 F24 E9:F20 G23:G24 C9:C24 D21:D22 G2:G4 F4 G7: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11.xml><?xml version="1.0" encoding="utf-8"?>
<worksheet xmlns="http://schemas.openxmlformats.org/spreadsheetml/2006/main" xmlns:r="http://schemas.openxmlformats.org/officeDocument/2006/relationships">
  <sheetPr>
    <pageSetUpPr fitToPage="1"/>
  </sheetPr>
  <dimension ref="A2:G41"/>
  <sheetViews>
    <sheetView workbookViewId="0" topLeftCell="B1">
      <selection activeCell="G10" sqref="G10:G20"/>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00390625" style="1" customWidth="1"/>
    <col min="8" max="8" width="4.421875" style="1" customWidth="1"/>
    <col min="9" max="16384" width="9.140625" style="1" customWidth="1"/>
  </cols>
  <sheetData>
    <row r="1" ht="13.5" thickBot="1"/>
    <row r="2" spans="1:7" ht="18.75" thickTop="1">
      <c r="A2" s="11" t="str">
        <f>'07'!F40</f>
        <v>X</v>
      </c>
      <c r="B2" s="2"/>
      <c r="C2" s="3"/>
      <c r="D2" s="91" t="str">
        <f>'00'!C15</f>
        <v>08 Vir God se behae beplan</v>
      </c>
      <c r="E2" s="91"/>
      <c r="F2" s="3"/>
      <c r="G2" s="4"/>
    </row>
    <row r="3" spans="2:7" ht="12.75">
      <c r="B3" s="5"/>
      <c r="C3" s="6"/>
      <c r="D3" s="6"/>
      <c r="E3" s="28" t="str">
        <f>Inputs!H8</f>
        <v>DATUM:</v>
      </c>
      <c r="F3" s="54"/>
      <c r="G3" s="7"/>
    </row>
    <row r="4" spans="2:7" ht="12.75">
      <c r="B4" s="5"/>
      <c r="C4" s="6"/>
      <c r="D4" s="6"/>
      <c r="E4" s="6"/>
      <c r="F4" s="6"/>
      <c r="G4" s="7"/>
    </row>
    <row r="5" spans="2:7" ht="15.75">
      <c r="B5" s="23"/>
      <c r="C5" s="86" t="str">
        <f>Inputs!V9</f>
        <v>Doel 1: Jy is vir God se behae beplan.</v>
      </c>
      <c r="D5" s="86"/>
      <c r="E5" s="87" t="str">
        <f>Inputs!F18</f>
        <v>08 Vir God se behae beplan</v>
      </c>
      <c r="F5" s="87"/>
      <c r="G5" s="7"/>
    </row>
    <row r="6" spans="2:7" ht="12.75">
      <c r="B6" s="23"/>
      <c r="C6" s="6"/>
      <c r="D6" s="6"/>
      <c r="E6" s="6"/>
      <c r="F6" s="6"/>
      <c r="G6" s="7"/>
    </row>
    <row r="7" spans="2:7" ht="25.5">
      <c r="B7" s="23">
        <v>1</v>
      </c>
      <c r="C7" s="6" t="str">
        <f>CONCATENATE(Inputs!D38," ",Inputs!V10," :")</f>
        <v>SKRIFGEDEELTE: Op 4:11 :</v>
      </c>
      <c r="D7" s="92"/>
      <c r="E7" s="93"/>
      <c r="F7" s="94"/>
      <c r="G7" s="7"/>
    </row>
    <row r="8" spans="2:7" ht="20.25" customHeight="1">
      <c r="B8" s="23">
        <v>2</v>
      </c>
      <c r="C8" s="95" t="str">
        <f>CONCATENATE("' ",Inputs!V11," '")</f>
        <v>' Jy is vir God se behae beplan. '</v>
      </c>
      <c r="D8" s="95"/>
      <c r="E8" s="95"/>
      <c r="F8" s="95"/>
      <c r="G8" s="7"/>
    </row>
    <row r="9" spans="2:7" ht="27" customHeight="1">
      <c r="B9" s="23">
        <v>3</v>
      </c>
      <c r="C9" s="39" t="str">
        <f>Inputs!D39</f>
        <v>VRAAG</v>
      </c>
      <c r="D9" s="39" t="str">
        <f>Inputs!D40</f>
        <v>JOU ANTWOORD</v>
      </c>
      <c r="E9" s="80" t="str">
        <f>Inputs!D41</f>
        <v>MODELANTWOORD</v>
      </c>
      <c r="F9" s="80"/>
      <c r="G9" s="42" t="str">
        <f>Inputs!D42</f>
        <v>OK ?   (1 of 0)</v>
      </c>
    </row>
    <row r="10" spans="2:7" ht="39" customHeight="1">
      <c r="B10" s="23"/>
      <c r="C10" s="6" t="str">
        <f>Inputs!V12</f>
        <v>Vraag 1</v>
      </c>
      <c r="D10" s="55"/>
      <c r="E10" s="81">
        <f>IF($D$19&lt;&gt;"",Inputs!V22,"")</f>
      </c>
      <c r="F10" s="81"/>
      <c r="G10" s="64"/>
    </row>
    <row r="11" spans="2:7" ht="39" customHeight="1">
      <c r="B11" s="23"/>
      <c r="C11" s="6" t="str">
        <f>Inputs!V13</f>
        <v>Vraag 2</v>
      </c>
      <c r="D11" s="55"/>
      <c r="E11" s="81">
        <f>IF($D$19&lt;&gt;"",Inputs!V23,"")</f>
      </c>
      <c r="F11" s="81"/>
      <c r="G11" s="64"/>
    </row>
    <row r="12" spans="2:7" ht="39" customHeight="1">
      <c r="B12" s="23"/>
      <c r="C12" s="6" t="str">
        <f>Inputs!V14</f>
        <v>Vraag 3</v>
      </c>
      <c r="D12" s="55"/>
      <c r="E12" s="81">
        <f>IF($D$19&lt;&gt;"",Inputs!V24,"")</f>
      </c>
      <c r="F12" s="81"/>
      <c r="G12" s="64"/>
    </row>
    <row r="13" spans="2:7" ht="39" customHeight="1">
      <c r="B13" s="23"/>
      <c r="C13" s="6" t="str">
        <f>Inputs!V15</f>
        <v>Vraag 4</v>
      </c>
      <c r="D13" s="55"/>
      <c r="E13" s="81">
        <f>IF($D$19&lt;&gt;"",Inputs!V25,"")</f>
      </c>
      <c r="F13" s="81"/>
      <c r="G13" s="64"/>
    </row>
    <row r="14" spans="2:7" ht="39" customHeight="1">
      <c r="B14" s="23"/>
      <c r="C14" s="6" t="str">
        <f>Inputs!V16</f>
        <v>Vraag 5</v>
      </c>
      <c r="D14" s="55"/>
      <c r="E14" s="81">
        <f>IF($D$19&lt;&gt;"",Inputs!V26,"")</f>
      </c>
      <c r="F14" s="81"/>
      <c r="G14" s="64"/>
    </row>
    <row r="15" spans="2:7" ht="39" customHeight="1">
      <c r="B15" s="23"/>
      <c r="C15" s="6" t="str">
        <f>Inputs!V17</f>
        <v>Vraag 6</v>
      </c>
      <c r="D15" s="55"/>
      <c r="E15" s="81">
        <f>IF($D$19&lt;&gt;"",Inputs!V27,"")</f>
      </c>
      <c r="F15" s="81"/>
      <c r="G15" s="64"/>
    </row>
    <row r="16" spans="2:7" ht="39" customHeight="1">
      <c r="B16" s="23"/>
      <c r="C16" s="6" t="str">
        <f>Inputs!V18</f>
        <v>Vraag 7</v>
      </c>
      <c r="D16" s="55"/>
      <c r="E16" s="81">
        <f>IF($D$19&lt;&gt;"",Inputs!V28,"")</f>
      </c>
      <c r="F16" s="81"/>
      <c r="G16" s="64"/>
    </row>
    <row r="17" spans="2:7" ht="39" customHeight="1">
      <c r="B17" s="23"/>
      <c r="C17" s="6" t="str">
        <f>Inputs!V19</f>
        <v>Vraag 8</v>
      </c>
      <c r="D17" s="55"/>
      <c r="E17" s="81">
        <f>IF($D$19&lt;&gt;"",Inputs!V29,"")</f>
      </c>
      <c r="F17" s="81"/>
      <c r="G17" s="64"/>
    </row>
    <row r="18" spans="2:7" ht="39" customHeight="1">
      <c r="B18" s="23"/>
      <c r="C18" s="6" t="str">
        <f>Inputs!V20</f>
        <v>Vraag 9</v>
      </c>
      <c r="D18" s="55"/>
      <c r="E18" s="81">
        <f>IF($D$19&lt;&gt;"",Inputs!V30,"")</f>
      </c>
      <c r="F18" s="81"/>
      <c r="G18" s="64"/>
    </row>
    <row r="19" spans="2:7" ht="39" customHeight="1">
      <c r="B19" s="23"/>
      <c r="C19" s="6" t="str">
        <f>Inputs!V21</f>
        <v>Vraag 10</v>
      </c>
      <c r="D19" s="55"/>
      <c r="E19" s="81">
        <f>IF($D$19&lt;&gt;"",Inputs!V31,"")</f>
      </c>
      <c r="F19" s="81"/>
      <c r="G19" s="64"/>
    </row>
    <row r="20" spans="2:7" ht="18.75" customHeight="1">
      <c r="B20" s="23">
        <v>4</v>
      </c>
      <c r="C20" s="80" t="str">
        <f>Inputs!D43</f>
        <v>BESPREKINGSVRAAG:</v>
      </c>
      <c r="D20" s="80"/>
      <c r="E20" s="80" t="str">
        <f>Inputs!D44</f>
        <v>KOMMENTAAR:</v>
      </c>
      <c r="F20" s="80"/>
      <c r="G20" s="65">
        <f>SUM(G10:G19)/10</f>
        <v>0</v>
      </c>
    </row>
    <row r="21" spans="2:7" ht="26.25" customHeight="1">
      <c r="B21" s="23"/>
      <c r="C21" s="81" t="str">
        <f>Inputs!V32</f>
        <v>Watter gewone takie kan ek begin doen asof ek dit regstreeks vir Jesus doen?</v>
      </c>
      <c r="D21" s="81"/>
      <c r="E21" s="92"/>
      <c r="F21" s="93"/>
      <c r="G21" s="96"/>
    </row>
    <row r="22" spans="2:7" ht="26.25" customHeight="1">
      <c r="B22" s="23"/>
      <c r="C22" s="81" t="str">
        <f>Inputs!V33</f>
        <v>Hoe verskil "om jou hele lewe vir God se behae te lewe" van hoe die meeste mense "aanbidding" verstaan?</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D7:F7"/>
    <mergeCell ref="C8:F8"/>
    <mergeCell ref="E9:F9"/>
    <mergeCell ref="E10:F10"/>
    <mergeCell ref="E11:F11"/>
    <mergeCell ref="E12:F12"/>
    <mergeCell ref="E13:F13"/>
    <mergeCell ref="E14:F14"/>
    <mergeCell ref="D23:F23"/>
    <mergeCell ref="D24:E24"/>
    <mergeCell ref="E19:F19"/>
    <mergeCell ref="C20:D20"/>
    <mergeCell ref="E20:F20"/>
    <mergeCell ref="C21:D21"/>
    <mergeCell ref="E21:G21"/>
    <mergeCell ref="C5:D5"/>
    <mergeCell ref="E5:F5"/>
    <mergeCell ref="C22:D22"/>
    <mergeCell ref="E22:G22"/>
    <mergeCell ref="E15:F15"/>
    <mergeCell ref="E16:F16"/>
    <mergeCell ref="E17:F17"/>
    <mergeCell ref="E18:F18"/>
  </mergeCells>
  <conditionalFormatting sqref="F2 B2:E4 B5:G6 B25:G41 B7:B24 C7 D9 F24 E9:F20 G23:G24 C9:C24 D21:D22 G2:G4 F4 G7: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12.xml><?xml version="1.0" encoding="utf-8"?>
<worksheet xmlns="http://schemas.openxmlformats.org/spreadsheetml/2006/main" xmlns:r="http://schemas.openxmlformats.org/officeDocument/2006/relationships">
  <sheetPr>
    <pageSetUpPr fitToPage="1"/>
  </sheetPr>
  <dimension ref="A2:G41"/>
  <sheetViews>
    <sheetView workbookViewId="0" topLeftCell="B13">
      <selection activeCell="D19" sqref="D19"/>
    </sheetView>
  </sheetViews>
  <sheetFormatPr defaultColWidth="9.140625" defaultRowHeight="12.75"/>
  <cols>
    <col min="1" max="1" width="3.8515625" style="56"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140625" style="1" customWidth="1"/>
    <col min="8" max="8" width="4.421875" style="1" customWidth="1"/>
    <col min="9" max="16384" width="9.140625" style="1" customWidth="1"/>
  </cols>
  <sheetData>
    <row r="1" ht="13.5" thickBot="1"/>
    <row r="2" spans="1:7" ht="18.75" thickTop="1">
      <c r="A2" s="56" t="str">
        <f>'08'!F40</f>
        <v>X</v>
      </c>
      <c r="B2" s="2"/>
      <c r="C2" s="3"/>
      <c r="D2" s="91" t="str">
        <f>'00'!C16</f>
        <v>09 Wat laat God glimlag?</v>
      </c>
      <c r="E2" s="91"/>
      <c r="F2" s="3"/>
      <c r="G2" s="4"/>
    </row>
    <row r="3" spans="2:7" ht="12.75">
      <c r="B3" s="5"/>
      <c r="C3" s="6"/>
      <c r="D3" s="6"/>
      <c r="E3" s="28" t="str">
        <f>Inputs!H8</f>
        <v>DATUM:</v>
      </c>
      <c r="F3" s="54"/>
      <c r="G3" s="7"/>
    </row>
    <row r="4" spans="2:7" ht="12.75">
      <c r="B4" s="5"/>
      <c r="C4" s="6"/>
      <c r="D4" s="6"/>
      <c r="E4" s="6"/>
      <c r="F4" s="6"/>
      <c r="G4" s="7"/>
    </row>
    <row r="5" spans="2:7" ht="15.75">
      <c r="B5" s="23"/>
      <c r="C5" s="86" t="str">
        <f>Inputs!X9</f>
        <v>Doel 1: Jy is vir God se behae beplan.</v>
      </c>
      <c r="D5" s="86"/>
      <c r="E5" s="87" t="str">
        <f>Inputs!F19</f>
        <v>09 Wat laat God glimlag?</v>
      </c>
      <c r="F5" s="87"/>
      <c r="G5" s="7"/>
    </row>
    <row r="6" spans="2:7" ht="12.75">
      <c r="B6" s="23"/>
      <c r="C6" s="6"/>
      <c r="D6" s="6"/>
      <c r="E6" s="6"/>
      <c r="F6" s="6"/>
      <c r="G6" s="7"/>
    </row>
    <row r="7" spans="2:7" ht="25.5">
      <c r="B7" s="23">
        <v>1</v>
      </c>
      <c r="C7" s="6" t="str">
        <f>CONCATENATE(Inputs!D38," ",Inputs!X10," :")</f>
        <v>SKRIFGEDEELTE: Num 6:25 :</v>
      </c>
      <c r="D7" s="92"/>
      <c r="E7" s="93"/>
      <c r="F7" s="94"/>
      <c r="G7" s="7"/>
    </row>
    <row r="8" spans="2:7" ht="20.25" customHeight="1">
      <c r="B8" s="23">
        <v>2</v>
      </c>
      <c r="C8" s="95" t="str">
        <f>CONCATENATE("' ",Inputs!X11," '")</f>
        <v>' Dis jou lewensdoel om God te laat glimlag. '</v>
      </c>
      <c r="D8" s="95"/>
      <c r="E8" s="95"/>
      <c r="F8" s="95"/>
      <c r="G8" s="7"/>
    </row>
    <row r="9" spans="2:7" ht="27.75" customHeight="1">
      <c r="B9" s="23">
        <v>3</v>
      </c>
      <c r="C9" s="39" t="str">
        <f>Inputs!D39</f>
        <v>VRAAG</v>
      </c>
      <c r="D9" s="39" t="str">
        <f>Inputs!D40</f>
        <v>JOU ANTWOORD</v>
      </c>
      <c r="E9" s="80" t="str">
        <f>Inputs!D41</f>
        <v>MODELANTWOORD</v>
      </c>
      <c r="F9" s="80"/>
      <c r="G9" s="42" t="str">
        <f>Inputs!D42</f>
        <v>OK ?   (1 of 0)</v>
      </c>
    </row>
    <row r="10" spans="2:7" ht="37.5" customHeight="1">
      <c r="B10" s="23"/>
      <c r="C10" s="6" t="str">
        <f>Inputs!X12</f>
        <v>Vraag 1</v>
      </c>
      <c r="D10" s="55"/>
      <c r="E10" s="81">
        <f>IF($D$19&lt;&gt;"",Inputs!X22,"")</f>
      </c>
      <c r="F10" s="81"/>
      <c r="G10" s="64"/>
    </row>
    <row r="11" spans="2:7" ht="37.5" customHeight="1">
      <c r="B11" s="23"/>
      <c r="C11" s="6" t="str">
        <f>Inputs!X13</f>
        <v>Vraag 2</v>
      </c>
      <c r="D11" s="55"/>
      <c r="E11" s="81">
        <f>IF($D$19&lt;&gt;"",Inputs!X23,"")</f>
      </c>
      <c r="F11" s="81"/>
      <c r="G11" s="64"/>
    </row>
    <row r="12" spans="2:7" ht="37.5" customHeight="1">
      <c r="B12" s="23"/>
      <c r="C12" s="6" t="str">
        <f>Inputs!X14</f>
        <v>Vraag 3</v>
      </c>
      <c r="D12" s="55"/>
      <c r="E12" s="81">
        <f>IF($D$19&lt;&gt;"",Inputs!X24,"")</f>
      </c>
      <c r="F12" s="81"/>
      <c r="G12" s="64"/>
    </row>
    <row r="13" spans="2:7" ht="37.5" customHeight="1">
      <c r="B13" s="23"/>
      <c r="C13" s="6" t="str">
        <f>Inputs!X15</f>
        <v>Vraag 4</v>
      </c>
      <c r="D13" s="55"/>
      <c r="E13" s="81">
        <f>IF($D$19&lt;&gt;"",Inputs!X25,"")</f>
      </c>
      <c r="F13" s="81"/>
      <c r="G13" s="64"/>
    </row>
    <row r="14" spans="2:7" ht="37.5" customHeight="1">
      <c r="B14" s="23"/>
      <c r="C14" s="6" t="str">
        <f>Inputs!X16</f>
        <v>Vraag 5</v>
      </c>
      <c r="D14" s="55"/>
      <c r="E14" s="81">
        <f>IF($D$19&lt;&gt;"",Inputs!X26,"")</f>
      </c>
      <c r="F14" s="81"/>
      <c r="G14" s="64"/>
    </row>
    <row r="15" spans="2:7" ht="37.5" customHeight="1">
      <c r="B15" s="23"/>
      <c r="C15" s="6" t="str">
        <f>Inputs!X17</f>
        <v>Vraag 6</v>
      </c>
      <c r="D15" s="55"/>
      <c r="E15" s="81">
        <f>IF($D$19&lt;&gt;"",Inputs!X27,"")</f>
      </c>
      <c r="F15" s="81"/>
      <c r="G15" s="64"/>
    </row>
    <row r="16" spans="2:7" ht="37.5" customHeight="1">
      <c r="B16" s="23"/>
      <c r="C16" s="6" t="str">
        <f>Inputs!X18</f>
        <v>Vraag 7</v>
      </c>
      <c r="D16" s="55"/>
      <c r="E16" s="81">
        <f>IF($D$19&lt;&gt;"",Inputs!X28,"")</f>
      </c>
      <c r="F16" s="81"/>
      <c r="G16" s="64"/>
    </row>
    <row r="17" spans="2:7" ht="37.5" customHeight="1">
      <c r="B17" s="23"/>
      <c r="C17" s="6" t="str">
        <f>Inputs!X19</f>
        <v>Vraag 8</v>
      </c>
      <c r="D17" s="55"/>
      <c r="E17" s="81">
        <f>IF($D$19&lt;&gt;"",Inputs!X29,"")</f>
      </c>
      <c r="F17" s="81"/>
      <c r="G17" s="64"/>
    </row>
    <row r="18" spans="2:7" ht="37.5" customHeight="1">
      <c r="B18" s="23"/>
      <c r="C18" s="6" t="str">
        <f>Inputs!X20</f>
        <v>Vraag 9</v>
      </c>
      <c r="D18" s="55"/>
      <c r="E18" s="81">
        <f>IF($D$19&lt;&gt;"",Inputs!X30,"")</f>
      </c>
      <c r="F18" s="81"/>
      <c r="G18" s="64"/>
    </row>
    <row r="19" spans="2:7" ht="37.5" customHeight="1">
      <c r="B19" s="23"/>
      <c r="C19" s="6" t="str">
        <f>Inputs!X21</f>
        <v>Vraag 10</v>
      </c>
      <c r="D19" s="55"/>
      <c r="E19" s="81">
        <f>IF($D$19&lt;&gt;"",Inputs!X31,"")</f>
      </c>
      <c r="F19" s="81"/>
      <c r="G19" s="64"/>
    </row>
    <row r="20" spans="2:7" ht="21" customHeight="1">
      <c r="B20" s="23">
        <v>4</v>
      </c>
      <c r="C20" s="80" t="str">
        <f>Inputs!D43</f>
        <v>BESPREKINGSVRAAG:</v>
      </c>
      <c r="D20" s="80"/>
      <c r="E20" s="80" t="str">
        <f>Inputs!D44</f>
        <v>KOMMENTAAR:</v>
      </c>
      <c r="F20" s="80"/>
      <c r="G20" s="65">
        <f>SUM(G10:G19)/10</f>
        <v>0</v>
      </c>
    </row>
    <row r="21" spans="2:7" ht="24.75" customHeight="1">
      <c r="B21" s="23"/>
      <c r="C21" s="81" t="str">
        <f>Inputs!X32</f>
        <v>God weet wat die beste is - op watter terreine van my lewe moet ek Hom die meeste vertrou?</v>
      </c>
      <c r="D21" s="81"/>
      <c r="E21" s="92"/>
      <c r="F21" s="93"/>
      <c r="G21" s="96"/>
    </row>
    <row r="22" spans="2:7" ht="24.75" customHeight="1">
      <c r="B22" s="23"/>
      <c r="C22" s="81" t="str">
        <f>Inputs!X33</f>
        <v>Hoe stem 'n vriendskap met God met enige ander vriendskap ooreen en hoe verskil dit?</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D7:F7"/>
    <mergeCell ref="C8:F8"/>
    <mergeCell ref="E9:F9"/>
    <mergeCell ref="E10:F10"/>
    <mergeCell ref="E11:F11"/>
    <mergeCell ref="E12:F12"/>
    <mergeCell ref="E13:F13"/>
    <mergeCell ref="E14:F14"/>
    <mergeCell ref="D23:F23"/>
    <mergeCell ref="D24:E24"/>
    <mergeCell ref="E19:F19"/>
    <mergeCell ref="C20:D20"/>
    <mergeCell ref="E20:F20"/>
    <mergeCell ref="C21:D21"/>
    <mergeCell ref="E21:G21"/>
    <mergeCell ref="C5:D5"/>
    <mergeCell ref="E5:F5"/>
    <mergeCell ref="C22:D22"/>
    <mergeCell ref="E22:G22"/>
    <mergeCell ref="E15:F15"/>
    <mergeCell ref="E16:F16"/>
    <mergeCell ref="E17:F17"/>
    <mergeCell ref="E18:F18"/>
  </mergeCells>
  <conditionalFormatting sqref="F2 B2:E4 B5:G6 B25:G41 B7:B24 C7 D9 F24 E9:F20 G23:G24 C9:C24 D21:D22 G2:G4 F4 G7: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13.xml><?xml version="1.0" encoding="utf-8"?>
<worksheet xmlns="http://schemas.openxmlformats.org/spreadsheetml/2006/main" xmlns:r="http://schemas.openxmlformats.org/officeDocument/2006/relationships">
  <sheetPr>
    <pageSetUpPr fitToPage="1"/>
  </sheetPr>
  <dimension ref="A2:G41"/>
  <sheetViews>
    <sheetView workbookViewId="0" topLeftCell="B13">
      <selection activeCell="D19" sqref="D19"/>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57421875" style="1" customWidth="1"/>
    <col min="8" max="8" width="4.421875" style="1" customWidth="1"/>
    <col min="9" max="16384" width="9.140625" style="1" customWidth="1"/>
  </cols>
  <sheetData>
    <row r="1" ht="13.5" thickBot="1"/>
    <row r="2" spans="1:7" ht="18.75" thickTop="1">
      <c r="A2" s="11" t="str">
        <f>'09'!F40</f>
        <v>X</v>
      </c>
      <c r="B2" s="2"/>
      <c r="C2" s="3"/>
      <c r="D2" s="91" t="str">
        <f>'00'!C17</f>
        <v>10 Die hart van aanbidding</v>
      </c>
      <c r="E2" s="91"/>
      <c r="F2" s="3"/>
      <c r="G2" s="4"/>
    </row>
    <row r="3" spans="2:7" ht="12.75">
      <c r="B3" s="5"/>
      <c r="C3" s="6"/>
      <c r="D3" s="6"/>
      <c r="E3" s="28" t="str">
        <f>Inputs!H8</f>
        <v>DATUM:</v>
      </c>
      <c r="F3" s="54"/>
      <c r="G3" s="7"/>
    </row>
    <row r="4" spans="2:7" ht="12.75">
      <c r="B4" s="5"/>
      <c r="C4" s="6"/>
      <c r="D4" s="6"/>
      <c r="E4" s="6"/>
      <c r="F4" s="6"/>
      <c r="G4" s="7"/>
    </row>
    <row r="5" spans="2:7" ht="15.75">
      <c r="B5" s="23"/>
      <c r="C5" s="86" t="str">
        <f>Inputs!Z9</f>
        <v>Doel 1: Jy is vir God se behae beplan.</v>
      </c>
      <c r="D5" s="86"/>
      <c r="E5" s="87" t="str">
        <f>Inputs!F20</f>
        <v>10 Die hart van aanbidding</v>
      </c>
      <c r="F5" s="87"/>
      <c r="G5" s="7"/>
    </row>
    <row r="6" spans="2:7" ht="12.75">
      <c r="B6" s="23"/>
      <c r="C6" s="6"/>
      <c r="D6" s="6"/>
      <c r="E6" s="6"/>
      <c r="F6" s="6"/>
      <c r="G6" s="7"/>
    </row>
    <row r="7" spans="2:7" ht="25.5">
      <c r="B7" s="23">
        <v>1</v>
      </c>
      <c r="C7" s="6" t="str">
        <f>CONCATENATE(Inputs!D38," ",Inputs!Z10," :")</f>
        <v>SKRIFGEDEELTE: Rom 6:13 :</v>
      </c>
      <c r="D7" s="92"/>
      <c r="E7" s="93"/>
      <c r="F7" s="94"/>
      <c r="G7" s="7"/>
    </row>
    <row r="8" spans="2:7" ht="20.25" customHeight="1">
      <c r="B8" s="23">
        <v>2</v>
      </c>
      <c r="C8" s="95" t="str">
        <f>CONCATENATE("' ",Inputs!Z11," '")</f>
        <v>' Oorgawe maak die hart van aanbidding uit. '</v>
      </c>
      <c r="D8" s="95"/>
      <c r="E8" s="95"/>
      <c r="F8" s="95"/>
      <c r="G8" s="7"/>
    </row>
    <row r="9" spans="2:7" ht="24.75" customHeight="1">
      <c r="B9" s="23">
        <v>3</v>
      </c>
      <c r="C9" s="39" t="str">
        <f>Inputs!D39</f>
        <v>VRAAG</v>
      </c>
      <c r="D9" s="39" t="str">
        <f>Inputs!D40</f>
        <v>JOU ANTWOORD</v>
      </c>
      <c r="E9" s="80" t="str">
        <f>Inputs!D41</f>
        <v>MODELANTWOORD</v>
      </c>
      <c r="F9" s="80"/>
      <c r="G9" s="42" t="str">
        <f>Inputs!D42</f>
        <v>OK ?   (1 of 0)</v>
      </c>
    </row>
    <row r="10" spans="2:7" ht="42" customHeight="1">
      <c r="B10" s="23"/>
      <c r="C10" s="6" t="str">
        <f>Inputs!Z12</f>
        <v>Wat is oorgawe aan God?</v>
      </c>
      <c r="D10" s="55"/>
      <c r="E10" s="81">
        <f>IF($D$19&lt;&gt;"",Inputs!Z22,"")</f>
      </c>
      <c r="F10" s="81"/>
      <c r="G10" s="64"/>
    </row>
    <row r="11" spans="2:7" ht="39" customHeight="1">
      <c r="B11" s="23"/>
      <c r="C11" s="6" t="str">
        <f>Inputs!Z13</f>
        <v>Waaroor gaan ware aanbidding?</v>
      </c>
      <c r="D11" s="55"/>
      <c r="E11" s="81">
        <f>IF($D$19&lt;&gt;"",Inputs!Z23,"")</f>
      </c>
      <c r="F11" s="81"/>
      <c r="G11" s="64"/>
    </row>
    <row r="12" spans="2:7" ht="48.75" customHeight="1">
      <c r="B12" s="23"/>
      <c r="C12" s="6" t="str">
        <f>Inputs!Z14</f>
        <v>Hoe oorkom mens vrees wat 'n hindernis vir aanbidding is?</v>
      </c>
      <c r="D12" s="55"/>
      <c r="E12" s="81">
        <f>IF($D$19&lt;&gt;"",Inputs!Z24,"")</f>
      </c>
      <c r="F12" s="81"/>
      <c r="G12" s="64"/>
    </row>
    <row r="13" spans="2:7" ht="66" customHeight="1">
      <c r="B13" s="23"/>
      <c r="C13" s="6" t="str">
        <f>Inputs!Z15</f>
        <v>Hoe weet jy dat God jou liefhet? (Ps 145:9; Ps 139:3; Mt 10:30; 1 Tim 6:17b; Jer 29:11; Ps 86:5; Ps 145:8)</v>
      </c>
      <c r="D13" s="55"/>
      <c r="E13" s="81">
        <f>IF($D$19&lt;&gt;"",Inputs!Z25,"")</f>
      </c>
      <c r="F13" s="81"/>
      <c r="G13" s="64"/>
    </row>
    <row r="14" spans="2:7" ht="43.5" customHeight="1">
      <c r="B14" s="23"/>
      <c r="C14" s="6" t="str">
        <f>Inputs!Z16</f>
        <v>Hoe vorm trots 'n hindernis tot ons totale oorgawe?</v>
      </c>
      <c r="D14" s="55"/>
      <c r="E14" s="81">
        <f>IF($D$19&lt;&gt;"",Inputs!Z26,"")</f>
      </c>
      <c r="F14" s="81"/>
      <c r="G14" s="64"/>
    </row>
    <row r="15" spans="2:7" ht="76.5" customHeight="1">
      <c r="B15" s="23"/>
      <c r="C15" s="6" t="str">
        <f>Inputs!Z17</f>
        <v>Hoe weet jy wanneer jy oorgegee het?</v>
      </c>
      <c r="D15" s="55"/>
      <c r="E15" s="81">
        <f>IF($D$19&lt;&gt;"",Inputs!Z27,"")</f>
      </c>
      <c r="F15" s="81"/>
      <c r="G15" s="64"/>
    </row>
    <row r="16" spans="2:7" ht="33.75" customHeight="1">
      <c r="B16" s="23"/>
      <c r="C16" s="6" t="str">
        <f>Inputs!Z18</f>
        <v>Wat is die vrug van oorgawe?</v>
      </c>
      <c r="D16" s="55"/>
      <c r="E16" s="81">
        <f>IF($D$19&lt;&gt;"",Inputs!Z28,"")</f>
      </c>
      <c r="F16" s="81"/>
      <c r="G16" s="64"/>
    </row>
    <row r="17" spans="2:7" ht="41.25" customHeight="1">
      <c r="B17" s="23"/>
      <c r="C17" s="6" t="str">
        <f>Inputs!Z19</f>
        <v>Wat is die grootste hindernis tot God se seën in ons lewens?</v>
      </c>
      <c r="D17" s="55"/>
      <c r="E17" s="81">
        <f>IF($D$19&lt;&gt;"",Inputs!Z29,"")</f>
      </c>
      <c r="F17" s="81"/>
      <c r="G17" s="64"/>
    </row>
    <row r="18" spans="2:7" ht="34.5" customHeight="1">
      <c r="B18" s="23"/>
      <c r="C18" s="6" t="str">
        <f>Inputs!Z20</f>
        <v>Wat gebeur baiekeer na 'n besluit van oorgawe?</v>
      </c>
      <c r="D18" s="55"/>
      <c r="E18" s="81">
        <f>IF($D$19&lt;&gt;"",Inputs!Z30,"")</f>
      </c>
      <c r="F18" s="81"/>
      <c r="G18" s="64"/>
    </row>
    <row r="19" spans="2:7" ht="37.5" customHeight="1">
      <c r="B19" s="23"/>
      <c r="C19" s="6" t="str">
        <f>Inputs!Z21</f>
        <v>As jy die hoofstuk met een woord moet opsom, wat sal dit wees?</v>
      </c>
      <c r="D19" s="55"/>
      <c r="E19" s="81">
        <f>IF($D$19&lt;&gt;"",Inputs!Z31,"")</f>
      </c>
      <c r="F19" s="81"/>
      <c r="G19" s="64"/>
    </row>
    <row r="20" spans="2:7" ht="23.25" customHeight="1">
      <c r="B20" s="23">
        <v>4</v>
      </c>
      <c r="C20" s="80" t="str">
        <f>Inputs!D43</f>
        <v>BESPREKINGSVRAAG:</v>
      </c>
      <c r="D20" s="80"/>
      <c r="E20" s="80" t="str">
        <f>Inputs!D44</f>
        <v>KOMMENTAAR:</v>
      </c>
      <c r="F20" s="80"/>
      <c r="G20" s="65">
        <f>SUM(G10:G19)/10</f>
        <v>0</v>
      </c>
    </row>
    <row r="21" spans="2:7" ht="26.25" customHeight="1">
      <c r="B21" s="23"/>
      <c r="C21" s="81" t="str">
        <f>Inputs!Z32</f>
        <v>Op watter terreine van my lewe hou ek dinge van God terug?</v>
      </c>
      <c r="D21" s="81"/>
      <c r="E21" s="92"/>
      <c r="F21" s="93"/>
      <c r="G21" s="96"/>
    </row>
    <row r="22" spans="2:7" ht="26.25" customHeight="1">
      <c r="B22" s="23"/>
      <c r="C22" s="81" t="str">
        <f>Inputs!Z33</f>
        <v>Vertel van iets wat jy geleer het uit 'n tyd toe dit gelyk het of God sy afstand hou?</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C5:D5"/>
    <mergeCell ref="E5:F5"/>
    <mergeCell ref="D7:F7"/>
    <mergeCell ref="C8:F8"/>
    <mergeCell ref="E9:F9"/>
    <mergeCell ref="E10:F10"/>
    <mergeCell ref="E11:F11"/>
    <mergeCell ref="E12:F12"/>
    <mergeCell ref="E13:F13"/>
    <mergeCell ref="E14:F14"/>
    <mergeCell ref="E15:F15"/>
    <mergeCell ref="E16:F16"/>
    <mergeCell ref="E17:F17"/>
    <mergeCell ref="E18:F18"/>
    <mergeCell ref="E19:F19"/>
    <mergeCell ref="C20:D20"/>
    <mergeCell ref="E20:F20"/>
    <mergeCell ref="D23:F23"/>
    <mergeCell ref="D24:E24"/>
    <mergeCell ref="C21:D21"/>
    <mergeCell ref="E21:G21"/>
    <mergeCell ref="C22:D22"/>
    <mergeCell ref="E22:G22"/>
  </mergeCells>
  <conditionalFormatting sqref="F2 F4 B2:E4 B25:G41 D5:F6 B5:B24 C5:C7 D9 F24 E9:F20 G23:G24 C9:C24 D21:D22 G2: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14.xml><?xml version="1.0" encoding="utf-8"?>
<worksheet xmlns="http://schemas.openxmlformats.org/spreadsheetml/2006/main" xmlns:r="http://schemas.openxmlformats.org/officeDocument/2006/relationships">
  <sheetPr>
    <pageSetUpPr fitToPage="1"/>
  </sheetPr>
  <dimension ref="A2:G41"/>
  <sheetViews>
    <sheetView workbookViewId="0" topLeftCell="B10">
      <selection activeCell="D19" sqref="D19"/>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7109375" style="1" customWidth="1"/>
    <col min="8" max="8" width="4.421875" style="1" customWidth="1"/>
    <col min="9" max="16384" width="9.140625" style="1" customWidth="1"/>
  </cols>
  <sheetData>
    <row r="1" ht="13.5" thickBot="1"/>
    <row r="2" spans="1:7" ht="18.75" thickTop="1">
      <c r="A2" s="11" t="str">
        <f>'10'!F40</f>
        <v>X</v>
      </c>
      <c r="B2" s="2"/>
      <c r="C2" s="3"/>
      <c r="D2" s="91" t="str">
        <f>'00'!C18</f>
        <v>11 Word beste vriende met God</v>
      </c>
      <c r="E2" s="91"/>
      <c r="F2" s="3"/>
      <c r="G2" s="4"/>
    </row>
    <row r="3" spans="2:7" ht="12.75">
      <c r="B3" s="5"/>
      <c r="C3" s="6"/>
      <c r="D3" s="6"/>
      <c r="E3" s="28" t="str">
        <f>Inputs!H8</f>
        <v>DATUM:</v>
      </c>
      <c r="F3" s="54"/>
      <c r="G3" s="7"/>
    </row>
    <row r="4" spans="2:7" ht="12.75">
      <c r="B4" s="5"/>
      <c r="C4" s="6"/>
      <c r="D4" s="6"/>
      <c r="E4" s="6"/>
      <c r="F4" s="6"/>
      <c r="G4" s="7"/>
    </row>
    <row r="5" spans="2:7" ht="15.75">
      <c r="B5" s="23"/>
      <c r="C5" s="86" t="str">
        <f>Inputs!AB9</f>
        <v>Doel 1: Jy is vir God se behae beplan.</v>
      </c>
      <c r="D5" s="86"/>
      <c r="E5" s="87" t="str">
        <f>Inputs!F21</f>
        <v>11 Word beste vriende met God</v>
      </c>
      <c r="F5" s="87"/>
      <c r="G5" s="7"/>
    </row>
    <row r="6" spans="2:7" ht="12.75">
      <c r="B6" s="23"/>
      <c r="C6" s="6"/>
      <c r="D6" s="6"/>
      <c r="E6" s="6"/>
      <c r="F6" s="6"/>
      <c r="G6" s="7"/>
    </row>
    <row r="7" spans="2:7" ht="25.5">
      <c r="B7" s="23">
        <v>1</v>
      </c>
      <c r="C7" s="6" t="str">
        <f>CONCATENATE(Inputs!D38," ",Inputs!AB10," :")</f>
        <v>SKRIFGEDEELTE: Rom 5:10 :</v>
      </c>
      <c r="D7" s="92"/>
      <c r="E7" s="93"/>
      <c r="F7" s="94"/>
      <c r="G7" s="7"/>
    </row>
    <row r="8" spans="2:7" ht="20.25" customHeight="1">
      <c r="B8" s="23">
        <v>2</v>
      </c>
      <c r="C8" s="95" t="str">
        <f>CONCATENATE("' ",Inputs!AB11," '")</f>
        <v>' God wil jou beste vriend wees. '</v>
      </c>
      <c r="D8" s="95"/>
      <c r="E8" s="95"/>
      <c r="F8" s="95"/>
      <c r="G8" s="7"/>
    </row>
    <row r="9" spans="2:7" ht="27.75" customHeight="1">
      <c r="B9" s="23">
        <v>3</v>
      </c>
      <c r="C9" s="39" t="str">
        <f>Inputs!D39</f>
        <v>VRAAG</v>
      </c>
      <c r="D9" s="39" t="str">
        <f>Inputs!D40</f>
        <v>JOU ANTWOORD</v>
      </c>
      <c r="E9" s="80" t="str">
        <f>Inputs!D41</f>
        <v>MODELANTWOORD</v>
      </c>
      <c r="F9" s="80"/>
      <c r="G9" s="42" t="str">
        <f>Inputs!D42</f>
        <v>OK ?   (1 of 0)</v>
      </c>
    </row>
    <row r="10" spans="2:7" ht="30.75" customHeight="1">
      <c r="B10" s="23"/>
      <c r="C10" s="6" t="str">
        <f>Inputs!AB12</f>
        <v>Hoe lyk God se ideale verhouding met ons?</v>
      </c>
      <c r="D10" s="55"/>
      <c r="E10" s="81">
        <f>IF($D$19&lt;&gt;"",Inputs!AB22,"")</f>
      </c>
      <c r="F10" s="81"/>
      <c r="G10" s="64"/>
    </row>
    <row r="11" spans="2:7" ht="38.25">
      <c r="B11" s="23"/>
      <c r="C11" s="6" t="str">
        <f>Inputs!AB13</f>
        <v>Hoe is ons verhouding met God  verander deur Jesus se  kruisdood?</v>
      </c>
      <c r="D11" s="55"/>
      <c r="E11" s="81">
        <f>IF($D$19&lt;&gt;"",Inputs!AB23,"")</f>
      </c>
      <c r="F11" s="81"/>
      <c r="G11" s="64"/>
    </row>
    <row r="12" spans="2:7" ht="25.5">
      <c r="B12" s="23"/>
      <c r="C12" s="6" t="str">
        <f>Inputs!AB14</f>
        <v>Hoe noem Jesus Sy ware dissipels (Joh 3:29)</v>
      </c>
      <c r="D12" s="55"/>
      <c r="E12" s="81">
        <f>IF($D$19&lt;&gt;"",Inputs!AB24,"")</f>
      </c>
      <c r="F12" s="81"/>
      <c r="G12" s="64"/>
    </row>
    <row r="13" spans="2:7" ht="38.25">
      <c r="B13" s="23"/>
      <c r="C13" s="6" t="str">
        <f>Inputs!AB15</f>
        <v>Hoekom het God die nasies gemaak volgens Hand 17:24,27?</v>
      </c>
      <c r="D13" s="55"/>
      <c r="E13" s="81">
        <f>IF($D$19&lt;&gt;"",Inputs!AB25,"")</f>
      </c>
      <c r="F13" s="81"/>
      <c r="G13" s="64"/>
    </row>
    <row r="14" spans="2:7" ht="42.75" customHeight="1">
      <c r="B14" s="23"/>
      <c r="C14" s="6" t="str">
        <f>Inputs!AB16</f>
        <v>Wat is "Tyd met God"?</v>
      </c>
      <c r="D14" s="55"/>
      <c r="E14" s="81">
        <f>IF($D$19&lt;&gt;"",Inputs!AB26,"")</f>
      </c>
      <c r="F14" s="81"/>
      <c r="G14" s="64"/>
    </row>
    <row r="15" spans="2:7" ht="53.25" customHeight="1">
      <c r="B15" s="23"/>
      <c r="C15" s="6" t="str">
        <f>Inputs!AB17</f>
        <v>Wat is die sleutel tot vriendskap met God?</v>
      </c>
      <c r="D15" s="55"/>
      <c r="E15" s="81">
        <f>IF($D$19&lt;&gt;"",Inputs!AB27,"")</f>
      </c>
      <c r="F15" s="81"/>
      <c r="G15" s="64"/>
    </row>
    <row r="16" spans="2:7" ht="25.5">
      <c r="B16" s="23"/>
      <c r="C16" s="6" t="str">
        <f>Inputs!AB18</f>
        <v>Waar is die naaste plek aan God?</v>
      </c>
      <c r="D16" s="55"/>
      <c r="E16" s="81">
        <f>IF($D$19&lt;&gt;"",Inputs!AB28,"")</f>
      </c>
      <c r="F16" s="81"/>
      <c r="G16" s="64"/>
    </row>
    <row r="17" spans="2:7" ht="33.75" customHeight="1">
      <c r="B17" s="23"/>
      <c r="C17" s="6" t="str">
        <f>Inputs!AB19</f>
        <v>Wat is oordenking?</v>
      </c>
      <c r="D17" s="55"/>
      <c r="E17" s="81">
        <f>IF($D$19&lt;&gt;"",Inputs!AB29,"")</f>
      </c>
      <c r="F17" s="81"/>
      <c r="G17" s="64"/>
    </row>
    <row r="18" spans="2:7" ht="33" customHeight="1">
      <c r="B18" s="23"/>
      <c r="C18" s="6" t="str">
        <f>Inputs!AB20</f>
        <v>Wanneer sal God Sy geheime met jou deel?</v>
      </c>
      <c r="D18" s="55"/>
      <c r="E18" s="81">
        <f>IF($D$19&lt;&gt;"",Inputs!AB30,"")</f>
      </c>
      <c r="F18" s="81"/>
      <c r="G18" s="64"/>
    </row>
    <row r="19" spans="2:7" ht="30.75" customHeight="1">
      <c r="B19" s="23"/>
      <c r="C19" s="6" t="str">
        <f>Inputs!AB21</f>
        <v>Hoe sal jy die hoofstuk in 'n paar woorde opsom?</v>
      </c>
      <c r="D19" s="55"/>
      <c r="E19" s="81">
        <f>IF($D$19&lt;&gt;"",Inputs!AB31,"")</f>
      </c>
      <c r="F19" s="81"/>
      <c r="G19" s="64"/>
    </row>
    <row r="20" spans="2:7" ht="21.75" customHeight="1">
      <c r="B20" s="23">
        <v>4</v>
      </c>
      <c r="C20" s="80" t="str">
        <f>Inputs!D43</f>
        <v>BESPREKINGSVRAAG:</v>
      </c>
      <c r="D20" s="80"/>
      <c r="E20" s="80" t="str">
        <f>Inputs!D44</f>
        <v>KOMMENTAAR:</v>
      </c>
      <c r="F20" s="80"/>
      <c r="G20" s="65">
        <f>SUM(G10:G19)/10</f>
        <v>0</v>
      </c>
    </row>
    <row r="21" spans="2:7" ht="27" customHeight="1">
      <c r="B21" s="23"/>
      <c r="C21" s="81" t="str">
        <f>Inputs!AB32</f>
        <v>Wat kan ek doen om my daaraan te herhinner om aan God te dink en dikwels die hele dag deur meer dikwels met Hom te praat?</v>
      </c>
      <c r="D21" s="81"/>
      <c r="E21" s="92"/>
      <c r="F21" s="93"/>
      <c r="G21" s="96"/>
    </row>
    <row r="22" spans="2:7" ht="27" customHeight="1">
      <c r="B22" s="23"/>
      <c r="C22" s="81" t="str">
        <f>Inputs!AB33</f>
        <v>Wat is vir jou makliker - openbare of privaat aanbidding? Tydens watter soort aanbidding voel jy nader aan God?</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C5:D5"/>
    <mergeCell ref="E5:F5"/>
    <mergeCell ref="D7:F7"/>
    <mergeCell ref="C8:F8"/>
    <mergeCell ref="E9:F9"/>
    <mergeCell ref="E10:F10"/>
    <mergeCell ref="E11:F11"/>
    <mergeCell ref="E12:F12"/>
    <mergeCell ref="E13:F13"/>
    <mergeCell ref="E14:F14"/>
    <mergeCell ref="E15:F15"/>
    <mergeCell ref="E16:F16"/>
    <mergeCell ref="E17:F17"/>
    <mergeCell ref="E18:F18"/>
    <mergeCell ref="E19:F19"/>
    <mergeCell ref="C20:D20"/>
    <mergeCell ref="E20:F20"/>
    <mergeCell ref="D23:F23"/>
    <mergeCell ref="D24:E24"/>
    <mergeCell ref="C21:D21"/>
    <mergeCell ref="E21:G21"/>
    <mergeCell ref="C22:D22"/>
    <mergeCell ref="E22:G22"/>
  </mergeCells>
  <conditionalFormatting sqref="F2 F4 B2:E4 B25:G41 D5:F6 B5:B24 C5:C7 D9 F24 E9:F20 G23:G24 C9:C24 D21:D22 G2: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15.xml><?xml version="1.0" encoding="utf-8"?>
<worksheet xmlns="http://schemas.openxmlformats.org/spreadsheetml/2006/main" xmlns:r="http://schemas.openxmlformats.org/officeDocument/2006/relationships">
  <sheetPr>
    <pageSetUpPr fitToPage="1"/>
  </sheetPr>
  <dimension ref="A2:G41"/>
  <sheetViews>
    <sheetView workbookViewId="0" topLeftCell="B13">
      <selection activeCell="D19" sqref="D19"/>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57421875" style="1" customWidth="1"/>
    <col min="8" max="8" width="4.421875" style="1" customWidth="1"/>
    <col min="9" max="16384" width="9.140625" style="1" customWidth="1"/>
  </cols>
  <sheetData>
    <row r="1" ht="13.5" thickBot="1"/>
    <row r="2" spans="1:7" ht="18.75" thickTop="1">
      <c r="A2" s="11" t="str">
        <f>'11'!F40</f>
        <v>X</v>
      </c>
      <c r="B2" s="2"/>
      <c r="C2" s="3"/>
      <c r="D2" s="91" t="str">
        <f>'00'!C19</f>
        <v>12 Ontwikkel jou vriendskap met God</v>
      </c>
      <c r="E2" s="91"/>
      <c r="F2" s="3"/>
      <c r="G2" s="4"/>
    </row>
    <row r="3" spans="2:7" ht="12.75">
      <c r="B3" s="5"/>
      <c r="C3" s="6"/>
      <c r="D3" s="6"/>
      <c r="E3" s="28" t="str">
        <f>Inputs!H8</f>
        <v>DATUM:</v>
      </c>
      <c r="F3" s="54"/>
      <c r="G3" s="7"/>
    </row>
    <row r="4" spans="2:7" ht="12.75">
      <c r="B4" s="5"/>
      <c r="C4" s="6"/>
      <c r="D4" s="6"/>
      <c r="E4" s="6"/>
      <c r="F4" s="6"/>
      <c r="G4" s="7"/>
    </row>
    <row r="5" spans="2:7" ht="15.75">
      <c r="B5" s="23"/>
      <c r="C5" s="86" t="str">
        <f>Inputs!AD9</f>
        <v>Doel 1: Jy is vir God se behae beplan.</v>
      </c>
      <c r="D5" s="86"/>
      <c r="E5" s="87" t="str">
        <f>Inputs!F22</f>
        <v>12 Ontwikkel jou vriendskap met God</v>
      </c>
      <c r="F5" s="87"/>
      <c r="G5" s="7"/>
    </row>
    <row r="6" spans="2:7" ht="12.75">
      <c r="B6" s="23"/>
      <c r="C6" s="6"/>
      <c r="D6" s="6"/>
      <c r="E6" s="6"/>
      <c r="F6" s="6"/>
      <c r="G6" s="7"/>
    </row>
    <row r="7" spans="2:7" ht="25.5">
      <c r="B7" s="23">
        <v>1</v>
      </c>
      <c r="C7" s="6" t="str">
        <f>CONCATENATE(Inputs!D38," ",Inputs!AD10," :")</f>
        <v>SKRIFGEDEELTE: Spr 3:32 :</v>
      </c>
      <c r="D7" s="92"/>
      <c r="E7" s="93"/>
      <c r="F7" s="94"/>
      <c r="G7" s="7"/>
    </row>
    <row r="8" spans="2:7" ht="20.25" customHeight="1">
      <c r="B8" s="23">
        <v>2</v>
      </c>
      <c r="C8" s="95" t="str">
        <f>CONCATENATE("' ",Inputs!AD11," '")</f>
        <v>' Jy is so na aan God as wat jy wil wees. '</v>
      </c>
      <c r="D8" s="95"/>
      <c r="E8" s="95"/>
      <c r="F8" s="95"/>
      <c r="G8" s="7"/>
    </row>
    <row r="9" spans="2:7" ht="25.5" customHeight="1">
      <c r="B9" s="23">
        <v>3</v>
      </c>
      <c r="C9" s="39" t="str">
        <f>Inputs!D39</f>
        <v>VRAAG</v>
      </c>
      <c r="D9" s="39" t="str">
        <f>Inputs!D40</f>
        <v>JOU ANTWOORD</v>
      </c>
      <c r="E9" s="80" t="str">
        <f>Inputs!D41</f>
        <v>MODELANTWOORD</v>
      </c>
      <c r="F9" s="80"/>
      <c r="G9" s="42" t="str">
        <f>Inputs!D42</f>
        <v>OK ?   (1 of 0)</v>
      </c>
    </row>
    <row r="10" spans="2:7" ht="54.75" customHeight="1">
      <c r="B10" s="23"/>
      <c r="C10" s="6" t="str">
        <f>Inputs!AD12</f>
        <v>Hoe moet jy maak as jy 'n meer innige verbintenis met God  wil hê?</v>
      </c>
      <c r="D10" s="55"/>
      <c r="E10" s="81">
        <f>IF($D$19&lt;&gt;"",Inputs!AD22,"")</f>
      </c>
      <c r="F10" s="81"/>
      <c r="G10" s="64"/>
    </row>
    <row r="11" spans="2:7" ht="53.25" customHeight="1">
      <c r="B11" s="23"/>
      <c r="C11" s="6" t="str">
        <f>Inputs!AD13</f>
        <v>Wat is een van die kenmerke van geestelike volwassenheid?</v>
      </c>
      <c r="D11" s="55"/>
      <c r="E11" s="81">
        <f>IF($D$19&lt;&gt;"",Inputs!AD23,"")</f>
      </c>
      <c r="F11" s="81"/>
      <c r="G11" s="64"/>
    </row>
    <row r="12" spans="2:7" ht="55.5" customHeight="1">
      <c r="B12" s="23"/>
      <c r="C12" s="6" t="str">
        <f>Inputs!AD14</f>
        <v>Wat is die eerste stap in herstel van bitterheid wat 'ngroot struikelblok in ons vriendskap met God is?</v>
      </c>
      <c r="D12" s="55"/>
      <c r="E12" s="81">
        <f>IF($D$19&lt;&gt;"",Inputs!AD24,"")</f>
      </c>
      <c r="F12" s="81"/>
      <c r="G12" s="64"/>
    </row>
    <row r="13" spans="2:7" ht="24.75" customHeight="1">
      <c r="B13" s="23"/>
      <c r="C13" s="6" t="str">
        <f>Inputs!AD15</f>
        <v>Hoe moet ons maak met ons emosies gedurende aanbidding?</v>
      </c>
      <c r="D13" s="55"/>
      <c r="E13" s="81">
        <f>IF($D$19&lt;&gt;"",Inputs!AD25,"")</f>
      </c>
      <c r="F13" s="81"/>
      <c r="G13" s="64"/>
    </row>
    <row r="14" spans="2:7" ht="46.5" customHeight="1">
      <c r="B14" s="23"/>
      <c r="C14" s="6" t="str">
        <f>Inputs!AD16</f>
        <v>Hoe word ons vriendskap met God sterker?</v>
      </c>
      <c r="D14" s="55"/>
      <c r="E14" s="81">
        <f>IF($D$19&lt;&gt;"",Inputs!AD26,"")</f>
      </c>
      <c r="F14" s="81"/>
      <c r="G14" s="64"/>
    </row>
    <row r="15" spans="2:7" ht="31.5" customHeight="1">
      <c r="B15" s="23"/>
      <c r="C15" s="6" t="str">
        <f>Inputs!AD17</f>
        <v>Wat is 'n voorwaarde vir intiemheid met God?</v>
      </c>
      <c r="D15" s="55"/>
      <c r="E15" s="81">
        <f>IF($D$19&lt;&gt;"",Inputs!AD27,"")</f>
      </c>
      <c r="F15" s="81"/>
      <c r="G15" s="64"/>
    </row>
    <row r="16" spans="2:7" ht="35.25" customHeight="1">
      <c r="B16" s="23"/>
      <c r="C16" s="6" t="str">
        <f>Inputs!AD18</f>
        <v>Wat sien God as aanbiddingsdade?</v>
      </c>
      <c r="D16" s="55"/>
      <c r="E16" s="81">
        <f>IF($D$19&lt;&gt;"",Inputs!AD28,"")</f>
      </c>
      <c r="F16" s="81"/>
      <c r="G16" s="64"/>
    </row>
    <row r="17" spans="2:7" ht="30" customHeight="1">
      <c r="B17" s="23"/>
      <c r="C17" s="6" t="str">
        <f>Inputs!AD19</f>
        <v>Hoe naby aan God kan mens kom?</v>
      </c>
      <c r="D17" s="55"/>
      <c r="E17" s="81">
        <f>IF($D$19&lt;&gt;"",Inputs!AD29,"")</f>
      </c>
      <c r="F17" s="81"/>
      <c r="G17" s="64"/>
    </row>
    <row r="18" spans="2:7" ht="30" customHeight="1">
      <c r="B18" s="23"/>
      <c r="C18" s="6" t="str">
        <f>Inputs!AD20</f>
        <v>Watter rol speel pyn in ons lewens?</v>
      </c>
      <c r="D18" s="55"/>
      <c r="E18" s="81">
        <f>IF($D$19&lt;&gt;"",Inputs!AD30,"")</f>
      </c>
      <c r="F18" s="81"/>
      <c r="G18" s="64"/>
    </row>
    <row r="19" spans="2:7" ht="32.25" customHeight="1">
      <c r="B19" s="23"/>
      <c r="C19" s="6" t="str">
        <f>Inputs!AD21</f>
        <v>Hoe sal jy die hoofstuk in 'n paar woorde opsom?</v>
      </c>
      <c r="D19" s="55"/>
      <c r="E19" s="81">
        <f>IF($D$19&lt;&gt;"",Inputs!AD31,"")</f>
      </c>
      <c r="F19" s="81"/>
      <c r="G19" s="64"/>
    </row>
    <row r="20" spans="2:7" ht="21.75" customHeight="1">
      <c r="B20" s="23">
        <v>4</v>
      </c>
      <c r="C20" s="80" t="str">
        <f>Inputs!D43</f>
        <v>BESPREKINGSVRAAG:</v>
      </c>
      <c r="D20" s="80"/>
      <c r="E20" s="80" t="str">
        <f>Inputs!D44</f>
        <v>KOMMENTAAR:</v>
      </c>
      <c r="F20" s="80"/>
      <c r="G20" s="65">
        <f>SUM(G10:G19)/10</f>
        <v>0</v>
      </c>
    </row>
    <row r="21" spans="2:7" ht="27" customHeight="1">
      <c r="B21" s="23"/>
      <c r="C21" s="81" t="str">
        <f>Inputs!AD32</f>
        <v>Watter praktiese keuses gaan ekvandagmaak omnader aan God te beweeg?</v>
      </c>
      <c r="D21" s="81"/>
      <c r="E21" s="92"/>
      <c r="F21" s="93"/>
      <c r="G21" s="96"/>
    </row>
    <row r="22" spans="2:7" ht="27" customHeight="1">
      <c r="B22" s="23"/>
      <c r="C22" s="81" t="str">
        <f>Inputs!AD33</f>
        <v>Wanneer is dit gepas om te wys dat jy vir God kwaad is?</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C5:D5"/>
    <mergeCell ref="E5:F5"/>
    <mergeCell ref="D7:F7"/>
    <mergeCell ref="C8:F8"/>
    <mergeCell ref="E9:F9"/>
    <mergeCell ref="E10:F10"/>
    <mergeCell ref="E11:F11"/>
    <mergeCell ref="E12:F12"/>
    <mergeCell ref="E13:F13"/>
    <mergeCell ref="E14:F14"/>
    <mergeCell ref="E15:F15"/>
    <mergeCell ref="E16:F16"/>
    <mergeCell ref="E17:F17"/>
    <mergeCell ref="E18:F18"/>
    <mergeCell ref="E19:F19"/>
    <mergeCell ref="C20:D20"/>
    <mergeCell ref="E20:F20"/>
    <mergeCell ref="D23:F23"/>
    <mergeCell ref="D24:E24"/>
    <mergeCell ref="C21:D21"/>
    <mergeCell ref="E21:G21"/>
    <mergeCell ref="C22:D22"/>
    <mergeCell ref="E22:G22"/>
  </mergeCells>
  <conditionalFormatting sqref="F2 F4 B2:E4 B25:G41 D5:F6 B5:B24 C5:C7 D9 F24 E9:F20 G23:G24 C9:C24 D21:D22 G2: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16.xml><?xml version="1.0" encoding="utf-8"?>
<worksheet xmlns="http://schemas.openxmlformats.org/spreadsheetml/2006/main" xmlns:r="http://schemas.openxmlformats.org/officeDocument/2006/relationships">
  <sheetPr>
    <pageSetUpPr fitToPage="1"/>
  </sheetPr>
  <dimension ref="A2:G41"/>
  <sheetViews>
    <sheetView workbookViewId="0" topLeftCell="B13">
      <selection activeCell="D19" sqref="D19"/>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7109375" style="1" customWidth="1"/>
    <col min="8" max="8" width="4.421875" style="1" customWidth="1"/>
    <col min="9" max="16384" width="9.140625" style="1" customWidth="1"/>
  </cols>
  <sheetData>
    <row r="1" ht="13.5" thickBot="1"/>
    <row r="2" spans="1:7" ht="18.75" thickTop="1">
      <c r="A2" s="11" t="str">
        <f>'12'!F40</f>
        <v>X</v>
      </c>
      <c r="B2" s="2"/>
      <c r="C2" s="3"/>
      <c r="D2" s="91" t="str">
        <f>'00'!C20</f>
        <v>13 Aanbidding wat God behaag</v>
      </c>
      <c r="E2" s="91"/>
      <c r="F2" s="3"/>
      <c r="G2" s="4"/>
    </row>
    <row r="3" spans="2:7" ht="12.75">
      <c r="B3" s="5"/>
      <c r="C3" s="6"/>
      <c r="D3" s="6"/>
      <c r="E3" s="28" t="str">
        <f>Inputs!H8</f>
        <v>DATUM:</v>
      </c>
      <c r="F3" s="54"/>
      <c r="G3" s="7"/>
    </row>
    <row r="4" spans="2:7" ht="12.75">
      <c r="B4" s="5"/>
      <c r="C4" s="6"/>
      <c r="D4" s="6"/>
      <c r="E4" s="6"/>
      <c r="F4" s="6"/>
      <c r="G4" s="7"/>
    </row>
    <row r="5" spans="2:7" ht="15.75">
      <c r="B5" s="23"/>
      <c r="C5" s="86" t="str">
        <f>Inputs!AF9</f>
        <v>Doel 1: Jy is vir God se behae beplan.</v>
      </c>
      <c r="D5" s="86"/>
      <c r="E5" s="87" t="str">
        <f>Inputs!F23</f>
        <v>13 Aanbidding wat God behaag</v>
      </c>
      <c r="F5" s="87"/>
      <c r="G5" s="7"/>
    </row>
    <row r="6" spans="2:7" ht="12.75">
      <c r="B6" s="23"/>
      <c r="C6" s="6"/>
      <c r="D6" s="6"/>
      <c r="E6" s="6"/>
      <c r="F6" s="6"/>
      <c r="G6" s="7"/>
    </row>
    <row r="7" spans="2:7" ht="25.5">
      <c r="B7" s="23">
        <v>1</v>
      </c>
      <c r="C7" s="6" t="str">
        <f>CONCATENATE(Inputs!D38," ",Inputs!AF10," :")</f>
        <v>SKRIFGEDEELTE: Mk 12:30 :</v>
      </c>
      <c r="D7" s="92"/>
      <c r="E7" s="93"/>
      <c r="F7" s="94"/>
      <c r="G7" s="7"/>
    </row>
    <row r="8" spans="2:7" ht="20.25" customHeight="1">
      <c r="B8" s="23">
        <v>2</v>
      </c>
      <c r="C8" s="95" t="str">
        <f>CONCATENATE("' ",Inputs!AF11," '")</f>
        <v>' God wil die hele jy hê. '</v>
      </c>
      <c r="D8" s="95"/>
      <c r="E8" s="95"/>
      <c r="F8" s="95"/>
      <c r="G8" s="7"/>
    </row>
    <row r="9" spans="2:7" ht="27.75" customHeight="1">
      <c r="B9" s="23">
        <v>3</v>
      </c>
      <c r="C9" s="39" t="str">
        <f>Inputs!D39</f>
        <v>VRAAG</v>
      </c>
      <c r="D9" s="39" t="str">
        <f>Inputs!D40</f>
        <v>JOU ANTWOORD</v>
      </c>
      <c r="E9" s="80" t="str">
        <f>Inputs!D41</f>
        <v>MODELANTWOORD</v>
      </c>
      <c r="F9" s="80"/>
      <c r="G9" s="42" t="str">
        <f>Inputs!D42</f>
        <v>OK ?   (1 of 0)</v>
      </c>
    </row>
    <row r="10" spans="2:7" ht="28.5" customHeight="1">
      <c r="B10" s="23"/>
      <c r="C10" s="6" t="str">
        <f>Inputs!AF12</f>
        <v>Noem 4 kenmerke van aanbidding.</v>
      </c>
      <c r="D10" s="55"/>
      <c r="E10" s="81">
        <f>IF($D$19&lt;&gt;"",Inputs!AF22,"")</f>
      </c>
      <c r="F10" s="81"/>
      <c r="G10" s="64"/>
    </row>
    <row r="11" spans="2:7" ht="31.5" customHeight="1">
      <c r="B11" s="23"/>
      <c r="C11" s="6" t="str">
        <f>Inputs!AF13</f>
        <v>Waarop moet aanbidding berus?</v>
      </c>
      <c r="D11" s="55"/>
      <c r="E11" s="81">
        <f>IF($D$19&lt;&gt;"",Inputs!AF23,"")</f>
      </c>
      <c r="F11" s="81"/>
      <c r="G11" s="64"/>
    </row>
    <row r="12" spans="2:7" ht="30" customHeight="1">
      <c r="B12" s="23"/>
      <c r="C12" s="6" t="str">
        <f>Inputs!AF14</f>
        <v>Waarna kyk God wanneer ons aanbid?</v>
      </c>
      <c r="D12" s="55"/>
      <c r="E12" s="81">
        <f>IF($D$19&lt;&gt;"",Inputs!AF24,"")</f>
      </c>
      <c r="F12" s="81"/>
      <c r="G12" s="64"/>
    </row>
    <row r="13" spans="2:7" ht="67.5" customHeight="1">
      <c r="B13" s="23"/>
      <c r="C13" s="6" t="str">
        <f>Inputs!AF15</f>
        <v>Hoekom kan musiek soms 'n hindernis wees in aanbidding?</v>
      </c>
      <c r="D13" s="55"/>
      <c r="E13" s="81">
        <f>IF($D$19&lt;&gt;"",Inputs!AF25,"")</f>
      </c>
      <c r="F13" s="81"/>
      <c r="G13" s="64"/>
    </row>
    <row r="14" spans="2:7" ht="42" customHeight="1">
      <c r="B14" s="23"/>
      <c r="C14" s="6" t="str">
        <f>Inputs!AF16</f>
        <v>Hoekom moet mens jou verstand gebruik met aanbidding?</v>
      </c>
      <c r="D14" s="55"/>
      <c r="E14" s="81">
        <f>IF($D$19&lt;&gt;"",Inputs!AF26,"")</f>
      </c>
      <c r="F14" s="81"/>
      <c r="G14" s="64"/>
    </row>
    <row r="15" spans="2:7" ht="36" customHeight="1">
      <c r="B15" s="23"/>
      <c r="C15" s="6" t="str">
        <f>Inputs!AF17</f>
        <v>Wat is die koste van aanbidding?</v>
      </c>
      <c r="D15" s="55"/>
      <c r="E15" s="81">
        <f>IF($D$19&lt;&gt;"",Inputs!AF27,"")</f>
      </c>
      <c r="F15" s="81"/>
      <c r="G15" s="64"/>
    </row>
    <row r="16" spans="2:7" ht="43.5" customHeight="1">
      <c r="B16" s="23"/>
      <c r="C16" s="6" t="str">
        <f>Inputs!AF18</f>
        <v>Voltooi die sin: Passiewe aanbidding is 'n ……………….</v>
      </c>
      <c r="D16" s="55"/>
      <c r="E16" s="81">
        <f>IF($D$19&lt;&gt;"",Inputs!AF28,"")</f>
      </c>
      <c r="F16" s="81"/>
      <c r="G16" s="64"/>
    </row>
    <row r="17" spans="2:7" ht="56.25" customHeight="1">
      <c r="B17" s="23"/>
      <c r="C17" s="6" t="str">
        <f>Inputs!AF19</f>
        <v>Noem die  9 verskillende soorte mense wat op verskillende maniere God se teenwoordigheid soek? </v>
      </c>
      <c r="D17" s="55"/>
      <c r="E17" s="81">
        <f>IF($D$19&lt;&gt;"",Inputs!AF29,"")</f>
      </c>
      <c r="F17" s="81"/>
      <c r="G17" s="64"/>
    </row>
    <row r="18" spans="2:7" ht="42" customHeight="1">
      <c r="B18" s="23"/>
      <c r="C18" s="6" t="str">
        <f>Inputs!AF20</f>
        <v>Wat is die beste soort aanbidding?</v>
      </c>
      <c r="D18" s="55"/>
      <c r="E18" s="81">
        <f>IF($D$19&lt;&gt;"",Inputs!AF30,"")</f>
      </c>
      <c r="F18" s="81"/>
      <c r="G18" s="64"/>
    </row>
    <row r="19" spans="2:7" ht="38.25" customHeight="1">
      <c r="B19" s="23"/>
      <c r="C19" s="6" t="str">
        <f>Inputs!AF21</f>
        <v>Hoe sal jy die hoofstuk in 'n paar woorde opsom?</v>
      </c>
      <c r="D19" s="55"/>
      <c r="E19" s="81">
        <f>IF($D$19&lt;&gt;"",Inputs!AF31,"")</f>
      </c>
      <c r="F19" s="81"/>
      <c r="G19" s="64"/>
    </row>
    <row r="20" spans="2:7" ht="21" customHeight="1">
      <c r="B20" s="23">
        <v>4</v>
      </c>
      <c r="C20" s="80" t="str">
        <f>Inputs!D43</f>
        <v>BESPREKINGSVRAAG:</v>
      </c>
      <c r="D20" s="80"/>
      <c r="E20" s="80" t="str">
        <f>Inputs!D44</f>
        <v>KOMMENTAAR:</v>
      </c>
      <c r="F20" s="80"/>
      <c r="G20" s="65">
        <f>SUM(G10:G19)/10</f>
        <v>0</v>
      </c>
    </row>
    <row r="21" spans="2:7" ht="31.5" customHeight="1">
      <c r="B21" s="23"/>
      <c r="C21" s="81" t="str">
        <f>Inputs!AF32</f>
        <v>Wat behaag God hier en nou die meeste - myopenhartige aanbidding of my private aanbidding? Wat gaan ek hieraan doen?</v>
      </c>
      <c r="D21" s="81"/>
      <c r="E21" s="92"/>
      <c r="F21" s="93"/>
      <c r="G21" s="96"/>
    </row>
    <row r="22" spans="2:7" ht="27" customHeight="1">
      <c r="B22" s="23"/>
      <c r="C22" s="81" t="str">
        <f>Inputs!AF33</f>
        <v>Watter vrese komna vore wanneer jy dit oorweeg omjouhele lewe aan Christusoor te gee?</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C5:D5"/>
    <mergeCell ref="E5:F5"/>
    <mergeCell ref="D7:F7"/>
    <mergeCell ref="C8:F8"/>
    <mergeCell ref="E9:F9"/>
    <mergeCell ref="E10:F10"/>
    <mergeCell ref="E11:F11"/>
    <mergeCell ref="E12:F12"/>
    <mergeCell ref="E13:F13"/>
    <mergeCell ref="E14:F14"/>
    <mergeCell ref="E15:F15"/>
    <mergeCell ref="E16:F16"/>
    <mergeCell ref="E17:F17"/>
    <mergeCell ref="E18:F18"/>
    <mergeCell ref="E19:F19"/>
    <mergeCell ref="C20:D20"/>
    <mergeCell ref="E20:F20"/>
    <mergeCell ref="D23:F23"/>
    <mergeCell ref="D24:E24"/>
    <mergeCell ref="C21:D21"/>
    <mergeCell ref="E21:G21"/>
    <mergeCell ref="C22:D22"/>
    <mergeCell ref="E22:G22"/>
  </mergeCells>
  <conditionalFormatting sqref="F2 F4 B2:E4 B25:G41 D5:F6 B5:B24 C5:C7 D9 F24 E9:F20 G23:G24 C9:C24 D21:D22 G2: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17.xml><?xml version="1.0" encoding="utf-8"?>
<worksheet xmlns="http://schemas.openxmlformats.org/spreadsheetml/2006/main" xmlns:r="http://schemas.openxmlformats.org/officeDocument/2006/relationships">
  <sheetPr>
    <pageSetUpPr fitToPage="1"/>
  </sheetPr>
  <dimension ref="A2:G41"/>
  <sheetViews>
    <sheetView workbookViewId="0" topLeftCell="B1">
      <selection activeCell="D19" sqref="D19"/>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00390625" style="1" customWidth="1"/>
    <col min="8" max="8" width="4.421875" style="1" customWidth="1"/>
    <col min="9" max="16384" width="9.140625" style="1" customWidth="1"/>
  </cols>
  <sheetData>
    <row r="1" ht="13.5" thickBot="1"/>
    <row r="2" spans="1:7" ht="18.75" thickTop="1">
      <c r="A2" s="11" t="str">
        <f>'13'!F40</f>
        <v>X</v>
      </c>
      <c r="B2" s="2"/>
      <c r="C2" s="3"/>
      <c r="D2" s="91" t="str">
        <f>'00'!C21</f>
        <v>14. Wanneer God afsydig lyk</v>
      </c>
      <c r="E2" s="91"/>
      <c r="F2" s="3"/>
      <c r="G2" s="4"/>
    </row>
    <row r="3" spans="2:7" ht="12.75">
      <c r="B3" s="5"/>
      <c r="C3" s="6"/>
      <c r="D3" s="6"/>
      <c r="E3" s="28" t="str">
        <f>Inputs!H8</f>
        <v>DATUM:</v>
      </c>
      <c r="F3" s="54"/>
      <c r="G3" s="7"/>
    </row>
    <row r="4" spans="2:7" ht="12.75">
      <c r="B4" s="5"/>
      <c r="C4" s="6"/>
      <c r="D4" s="6"/>
      <c r="E4" s="6"/>
      <c r="F4" s="6"/>
      <c r="G4" s="7"/>
    </row>
    <row r="5" spans="2:7" ht="15.75">
      <c r="B5" s="23"/>
      <c r="C5" s="86" t="str">
        <f>Inputs!AH9</f>
        <v>Doel 1: Jy is vir God se behae beplan.</v>
      </c>
      <c r="D5" s="86"/>
      <c r="E5" s="87" t="str">
        <f>Inputs!F24</f>
        <v>14. Wanneer God afsydig lyk</v>
      </c>
      <c r="F5" s="87"/>
      <c r="G5" s="7"/>
    </row>
    <row r="6" spans="2:7" ht="12.75">
      <c r="B6" s="23"/>
      <c r="C6" s="6"/>
      <c r="D6" s="6"/>
      <c r="E6" s="6"/>
      <c r="F6" s="6"/>
      <c r="G6" s="7"/>
    </row>
    <row r="7" spans="2:7" ht="25.5">
      <c r="B7" s="23">
        <v>1</v>
      </c>
      <c r="C7" s="6" t="str">
        <f>CONCATENATE(Inputs!D38," ",Inputs!AH10," :")</f>
        <v>SKRIFGEDEELTE: Jes 8:17 :</v>
      </c>
      <c r="D7" s="92"/>
      <c r="E7" s="93"/>
      <c r="F7" s="94"/>
      <c r="G7" s="7"/>
    </row>
    <row r="8" spans="2:7" ht="20.25" customHeight="1">
      <c r="B8" s="23">
        <v>2</v>
      </c>
      <c r="C8" s="95" t="str">
        <f>CONCATENATE("' ",Inputs!AH11," '")</f>
        <v>' God is werklik, maak nie saak hoe jy voel nie. '</v>
      </c>
      <c r="D8" s="95"/>
      <c r="E8" s="95"/>
      <c r="F8" s="95"/>
      <c r="G8" s="7"/>
    </row>
    <row r="9" spans="2:7" ht="26.25" customHeight="1">
      <c r="B9" s="23">
        <v>3</v>
      </c>
      <c r="C9" s="39" t="str">
        <f>Inputs!D39</f>
        <v>VRAAG</v>
      </c>
      <c r="D9" s="39" t="str">
        <f>Inputs!D40</f>
        <v>JOU ANTWOORD</v>
      </c>
      <c r="E9" s="80" t="str">
        <f>Inputs!D41</f>
        <v>MODELANTWOORD</v>
      </c>
      <c r="F9" s="80"/>
      <c r="G9" s="42" t="str">
        <f>Inputs!D42</f>
        <v>OK ?   (1 of 0)</v>
      </c>
    </row>
    <row r="10" spans="2:7" ht="63" customHeight="1">
      <c r="B10" s="23"/>
      <c r="C10" s="6" t="str">
        <f>Inputs!AH12</f>
        <v>Wat is die diepste vlak van aanbidding?</v>
      </c>
      <c r="D10" s="55"/>
      <c r="E10" s="81">
        <f>IF($D$19&lt;&gt;"",Inputs!AH22,"")</f>
      </c>
      <c r="F10" s="81"/>
      <c r="G10" s="64"/>
    </row>
    <row r="11" spans="2:7" ht="37.5" customHeight="1">
      <c r="B11" s="23"/>
      <c r="C11" s="6" t="str">
        <f>Inputs!AH13</f>
        <v>Gee 4 ander name vir die tyd wat dit lyk of God afwesig is.</v>
      </c>
      <c r="D11" s="55"/>
      <c r="E11" s="81">
        <f>IF($D$19&lt;&gt;"",Inputs!AH23,"")</f>
      </c>
      <c r="F11" s="81"/>
      <c r="G11" s="64"/>
    </row>
    <row r="12" spans="2:7" ht="37.5" customHeight="1">
      <c r="B12" s="23"/>
      <c r="C12" s="6" t="str">
        <f>Inputs!AH14</f>
        <v>Hoe kwes ons God se gees en demp die broederskap?</v>
      </c>
      <c r="D12" s="55"/>
      <c r="E12" s="81">
        <f>IF($D$19&lt;&gt;"",Inputs!AH24,"")</f>
      </c>
      <c r="F12" s="81"/>
      <c r="G12" s="64"/>
    </row>
    <row r="13" spans="2:7" ht="55.5" customHeight="1">
      <c r="B13" s="23"/>
      <c r="C13" s="6" t="str">
        <f>Inputs!AH15</f>
        <v>Watse toets is daarin as God soms Sy aangesig vir Sy kinders verberg?</v>
      </c>
      <c r="D13" s="55"/>
      <c r="E13" s="81">
        <f>IF($D$19&lt;&gt;"",Inputs!AH25,"")</f>
      </c>
      <c r="F13" s="81"/>
      <c r="G13" s="64"/>
    </row>
    <row r="14" spans="2:7" ht="42.75" customHeight="1">
      <c r="B14" s="23"/>
      <c r="C14" s="6" t="str">
        <f>Inputs!AH16</f>
        <v>Wanneer is God by ons teenwoordig?</v>
      </c>
      <c r="D14" s="55"/>
      <c r="E14" s="81">
        <f>IF($D$19&lt;&gt;"",Inputs!AH26,"")</f>
      </c>
      <c r="F14" s="81"/>
      <c r="G14" s="64"/>
    </row>
    <row r="15" spans="2:7" ht="37.5" customHeight="1">
      <c r="B15" s="23"/>
      <c r="C15" s="6" t="str">
        <f>Inputs!AH17</f>
        <v>Wat is belangriker as die gevoel van God se teenwoordigheid?</v>
      </c>
      <c r="D15" s="55"/>
      <c r="E15" s="81">
        <f>IF($D$19&lt;&gt;"",Inputs!AH27,"")</f>
      </c>
      <c r="F15" s="81"/>
      <c r="G15" s="64"/>
    </row>
    <row r="16" spans="2:7" ht="54" customHeight="1">
      <c r="B16" s="23"/>
      <c r="C16" s="6" t="str">
        <f>Inputs!AH18</f>
        <v>Noem 4 dinge wat jy kan doen as jy voel God is vêr.</v>
      </c>
      <c r="D16" s="55"/>
      <c r="E16" s="81">
        <f>IF($D$19&lt;&gt;"",Inputs!AH28,"")</f>
      </c>
      <c r="F16" s="81"/>
      <c r="G16" s="64"/>
    </row>
    <row r="17" spans="2:7" ht="55.5" customHeight="1">
      <c r="B17" s="23"/>
      <c r="C17" s="6" t="str">
        <f>Inputs!AH19</f>
        <v>Waarvoor het Job God geprys?</v>
      </c>
      <c r="D17" s="55"/>
      <c r="E17" s="81">
        <f>IF($D$19&lt;&gt;"",Inputs!AH29,"")</f>
      </c>
      <c r="F17" s="81"/>
      <c r="G17" s="64"/>
    </row>
    <row r="18" spans="2:7" ht="37.5" customHeight="1">
      <c r="B18" s="23"/>
      <c r="C18" s="6" t="str">
        <f>Inputs!AH20</f>
        <v>Wat is die belangrikste ding waarvoor ons God kan prys?</v>
      </c>
      <c r="D18" s="55"/>
      <c r="E18" s="81">
        <f>IF($D$19&lt;&gt;"",Inputs!AH30,"")</f>
      </c>
      <c r="F18" s="81"/>
      <c r="G18" s="64"/>
    </row>
    <row r="19" spans="2:7" ht="37.5" customHeight="1">
      <c r="B19" s="23"/>
      <c r="C19" s="6" t="str">
        <f>Inputs!AH21</f>
        <v>Hoe sal jy die hoofstuk in 'n paar woorde opsom?</v>
      </c>
      <c r="D19" s="55"/>
      <c r="E19" s="81">
        <f>IF($D$19&lt;&gt;"",Inputs!AH31,"")</f>
      </c>
      <c r="F19" s="81"/>
      <c r="G19" s="64"/>
    </row>
    <row r="20" spans="2:7" ht="21.75" customHeight="1">
      <c r="B20" s="23">
        <v>4</v>
      </c>
      <c r="C20" s="80" t="str">
        <f>Inputs!D43</f>
        <v>BESPREKINGSVRAAG:</v>
      </c>
      <c r="D20" s="80"/>
      <c r="E20" s="80" t="str">
        <f>Inputs!D44</f>
        <v>KOMMENTAAR:</v>
      </c>
      <c r="F20" s="80"/>
      <c r="G20" s="65">
        <f>SUM(G10:G19)/10</f>
        <v>0</v>
      </c>
    </row>
    <row r="21" spans="2:7" ht="27" customHeight="1">
      <c r="B21" s="23"/>
      <c r="C21" s="81" t="str">
        <f>Inputs!AH32</f>
        <v>Hoe kan ek op God se teenwoordigheid bly konsentreer, veral wanneer dit voel of Hy afsydig is?</v>
      </c>
      <c r="D21" s="81"/>
      <c r="E21" s="92"/>
      <c r="F21" s="93"/>
      <c r="G21" s="96"/>
    </row>
    <row r="22" spans="2:7" ht="27" customHeight="1">
      <c r="B22" s="23"/>
      <c r="C22" s="81">
        <f>Inputs!AH33</f>
        <v>0</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C5:D5"/>
    <mergeCell ref="E5:F5"/>
    <mergeCell ref="D7:F7"/>
    <mergeCell ref="C8:F8"/>
    <mergeCell ref="E9:F9"/>
    <mergeCell ref="E10:F10"/>
    <mergeCell ref="E11:F11"/>
    <mergeCell ref="E12:F12"/>
    <mergeCell ref="E13:F13"/>
    <mergeCell ref="E14:F14"/>
    <mergeCell ref="E15:F15"/>
    <mergeCell ref="E16:F16"/>
    <mergeCell ref="E17:F17"/>
    <mergeCell ref="E18:F18"/>
    <mergeCell ref="E19:F19"/>
    <mergeCell ref="C20:D20"/>
    <mergeCell ref="E20:F20"/>
    <mergeCell ref="D23:F23"/>
    <mergeCell ref="D24:E24"/>
    <mergeCell ref="C21:D21"/>
    <mergeCell ref="E21:G21"/>
    <mergeCell ref="C22:D22"/>
    <mergeCell ref="E22:G22"/>
  </mergeCells>
  <conditionalFormatting sqref="F2 F4 B2:E4 B25:G41 D5:F6 B5:B24 C5:C7 D9 F24 E9:F20 G23:G24 C9:C24 D21:D22 G2: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18.xml><?xml version="1.0" encoding="utf-8"?>
<worksheet xmlns="http://schemas.openxmlformats.org/spreadsheetml/2006/main" xmlns:r="http://schemas.openxmlformats.org/officeDocument/2006/relationships">
  <sheetPr>
    <pageSetUpPr fitToPage="1"/>
  </sheetPr>
  <dimension ref="A2:G41"/>
  <sheetViews>
    <sheetView workbookViewId="0" topLeftCell="B13">
      <selection activeCell="D19" sqref="D19"/>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57421875" style="1" customWidth="1"/>
    <col min="8" max="8" width="4.421875" style="1" customWidth="1"/>
    <col min="9" max="16384" width="9.140625" style="1" customWidth="1"/>
  </cols>
  <sheetData>
    <row r="1" ht="13.5" thickBot="1"/>
    <row r="2" spans="1:7" ht="18.75" thickTop="1">
      <c r="A2" s="11" t="str">
        <f>'14'!F40</f>
        <v>X</v>
      </c>
      <c r="B2" s="2"/>
      <c r="C2" s="3"/>
      <c r="D2" s="91" t="str">
        <f>'00'!C22</f>
        <v>15. Vir God se familie geskep</v>
      </c>
      <c r="E2" s="91"/>
      <c r="F2" s="3"/>
      <c r="G2" s="4"/>
    </row>
    <row r="3" spans="2:7" ht="12.75">
      <c r="B3" s="5"/>
      <c r="C3" s="6"/>
      <c r="D3" s="6"/>
      <c r="E3" s="28" t="str">
        <f>Inputs!H8</f>
        <v>DATUM:</v>
      </c>
      <c r="F3" s="54"/>
      <c r="G3" s="7"/>
    </row>
    <row r="4" spans="2:7" ht="12.75">
      <c r="B4" s="5"/>
      <c r="C4" s="6"/>
      <c r="D4" s="6"/>
      <c r="E4" s="6"/>
      <c r="F4" s="6"/>
      <c r="G4" s="7"/>
    </row>
    <row r="5" spans="2:7" ht="15.75">
      <c r="B5" s="23"/>
      <c r="C5" s="86" t="str">
        <f>Inputs!AJ9</f>
        <v>Doel 2: Jy is vir God se familie geskep.</v>
      </c>
      <c r="D5" s="86"/>
      <c r="E5" s="87" t="str">
        <f>Inputs!F25</f>
        <v>15. Vir God se familie geskep</v>
      </c>
      <c r="F5" s="87"/>
      <c r="G5" s="7"/>
    </row>
    <row r="6" spans="2:7" ht="12.75">
      <c r="B6" s="23"/>
      <c r="C6" s="6"/>
      <c r="D6" s="6"/>
      <c r="E6" s="6"/>
      <c r="F6" s="6"/>
      <c r="G6" s="7"/>
    </row>
    <row r="7" spans="2:7" ht="25.5">
      <c r="B7" s="23">
        <v>1</v>
      </c>
      <c r="C7" s="6" t="str">
        <f>CONCATENATE(Inputs!D38," ",Inputs!AJ10," :")</f>
        <v>SKRIFGEDEELTE: Heb 2:10 :</v>
      </c>
      <c r="D7" s="92"/>
      <c r="E7" s="93"/>
      <c r="F7" s="94"/>
      <c r="G7" s="7"/>
    </row>
    <row r="8" spans="2:7" ht="20.25" customHeight="1">
      <c r="B8" s="23">
        <v>2</v>
      </c>
      <c r="C8" s="95" t="str">
        <f>CONCATENATE("' ",Inputs!AJ11," '")</f>
        <v>' Jy is vir God se familie geskep. '</v>
      </c>
      <c r="D8" s="95"/>
      <c r="E8" s="95"/>
      <c r="F8" s="95"/>
      <c r="G8" s="7"/>
    </row>
    <row r="9" spans="2:7" ht="27" customHeight="1">
      <c r="B9" s="23">
        <v>3</v>
      </c>
      <c r="C9" s="39" t="str">
        <f>Inputs!D39</f>
        <v>VRAAG</v>
      </c>
      <c r="D9" s="39" t="str">
        <f>Inputs!D40</f>
        <v>JOU ANTWOORD</v>
      </c>
      <c r="E9" s="80" t="str">
        <f>Inputs!D41</f>
        <v>MODELANTWOORD</v>
      </c>
      <c r="F9" s="80"/>
      <c r="G9" s="42" t="str">
        <f>Inputs!D42</f>
        <v>OK ?   (1 of 0)</v>
      </c>
    </row>
    <row r="10" spans="2:7" ht="40.5" customHeight="1">
      <c r="B10" s="23"/>
      <c r="C10" s="6" t="str">
        <f>Inputs!AJ12</f>
        <v>In watter area van ons lewens lê God se tweede doel van ons lewens?</v>
      </c>
      <c r="D10" s="55"/>
      <c r="E10" s="81">
        <f>IF($D$19&lt;&gt;"",Inputs!AJ22,"")</f>
      </c>
      <c r="F10" s="81"/>
      <c r="G10" s="64"/>
    </row>
    <row r="11" spans="2:7" ht="40.5" customHeight="1">
      <c r="B11" s="23"/>
      <c r="C11" s="6" t="str">
        <f>Inputs!AJ13</f>
        <v>Wat is een van die dinge wat met ons gebeur wanneer ons in God glo?</v>
      </c>
      <c r="D11" s="55"/>
      <c r="E11" s="81">
        <f>IF($D$19&lt;&gt;"",Inputs!AJ23,"")</f>
      </c>
      <c r="F11" s="81"/>
      <c r="G11" s="64"/>
    </row>
    <row r="12" spans="2:7" ht="40.5" customHeight="1">
      <c r="B12" s="23"/>
      <c r="C12" s="6" t="str">
        <f>Inputs!AJ14</f>
        <v>Wat is die  voorwaarde om deel te word van God se familie?</v>
      </c>
      <c r="D12" s="55"/>
      <c r="E12" s="81">
        <f>IF($D$19&lt;&gt;"",Inputs!AJ24,"")</f>
      </c>
      <c r="F12" s="81"/>
      <c r="G12" s="64"/>
    </row>
    <row r="13" spans="2:7" ht="40.5" customHeight="1">
      <c r="B13" s="23"/>
      <c r="C13" s="6" t="str">
        <f>Inputs!AJ15</f>
        <v>Wat is die verskil tussen  aardse en geestelike familieverwantskappe?</v>
      </c>
      <c r="D13" s="55"/>
      <c r="E13" s="81">
        <f>IF($D$19&lt;&gt;"",Inputs!AJ25,"")</f>
      </c>
      <c r="F13" s="81"/>
      <c r="G13" s="64"/>
    </row>
    <row r="14" spans="2:7" ht="65.25" customHeight="1">
      <c r="B14" s="23"/>
      <c r="C14" s="6" t="str">
        <f>Inputs!AJ16</f>
        <v>Wat is die erfenis wat God vir die gelowiges bestem het?</v>
      </c>
      <c r="D14" s="55"/>
      <c r="E14" s="81">
        <f>IF($D$19&lt;&gt;"",Inputs!AJ26,"")</f>
      </c>
      <c r="F14" s="81"/>
      <c r="G14" s="64"/>
    </row>
    <row r="15" spans="2:7" ht="40.5" customHeight="1">
      <c r="B15" s="23"/>
      <c r="C15" s="6" t="str">
        <f>Inputs!AJ17</f>
        <v>Hoe is jou ewige erfenis?</v>
      </c>
      <c r="D15" s="55"/>
      <c r="E15" s="81">
        <f>IF($D$19&lt;&gt;"",Inputs!AJ27,"")</f>
      </c>
      <c r="F15" s="81"/>
      <c r="G15" s="64"/>
    </row>
    <row r="16" spans="2:7" ht="40.5" customHeight="1">
      <c r="B16" s="23"/>
      <c r="C16" s="6" t="str">
        <f>Inputs!AJ18</f>
        <v>Hoekom plaas die Here Jesus in Sy groot opdrag dieselfde belangrikheid op die doop as op die verkondiging van die Goeie Nuus?</v>
      </c>
      <c r="D16" s="55"/>
      <c r="E16" s="81">
        <f>IF($D$19&lt;&gt;"",Inputs!AJ28,"")</f>
      </c>
      <c r="F16" s="81"/>
      <c r="G16" s="64"/>
    </row>
    <row r="17" spans="2:7" ht="57" customHeight="1">
      <c r="B17" s="23"/>
      <c r="C17" s="6" t="str">
        <f>Inputs!AJ19</f>
        <v>Noem 'n paar betekenisse van die doop.</v>
      </c>
      <c r="D17" s="55"/>
      <c r="E17" s="81">
        <f>IF($D$19&lt;&gt;"",Inputs!AJ29,"")</f>
      </c>
      <c r="F17" s="81"/>
      <c r="G17" s="64"/>
    </row>
    <row r="18" spans="2:7" ht="40.5" customHeight="1">
      <c r="B18" s="23"/>
      <c r="C18" s="6" t="str">
        <f>Inputs!AJ20</f>
        <v>Wat is die enigste Bybelse voorwaarde vir die doop?</v>
      </c>
      <c r="D18" s="55"/>
      <c r="E18" s="81">
        <f>IF($D$19&lt;&gt;"",Inputs!AJ30,"")</f>
      </c>
      <c r="F18" s="81"/>
      <c r="G18" s="64"/>
    </row>
    <row r="19" spans="2:7" ht="40.5" customHeight="1">
      <c r="B19" s="23"/>
      <c r="C19" s="6" t="str">
        <f>Inputs!AJ21</f>
        <v>Hoe sal jy die hoofstuk in 'n paar woorder opsom?</v>
      </c>
      <c r="D19" s="55"/>
      <c r="E19" s="81">
        <f>IF($D$19&lt;&gt;"",Inputs!AJ31,"")</f>
      </c>
      <c r="F19" s="81"/>
      <c r="G19" s="64"/>
    </row>
    <row r="20" spans="2:7" ht="23.25" customHeight="1">
      <c r="B20" s="23">
        <v>4</v>
      </c>
      <c r="C20" s="80" t="str">
        <f>Inputs!D43</f>
        <v>BESPREKINGSVRAAG:</v>
      </c>
      <c r="D20" s="80"/>
      <c r="E20" s="80" t="str">
        <f>Inputs!D44</f>
        <v>KOMMENTAAR:</v>
      </c>
      <c r="F20" s="80"/>
      <c r="G20" s="65">
        <f>SUM(G10:G19)/10</f>
        <v>0</v>
      </c>
    </row>
    <row r="21" spans="2:7" ht="27" customHeight="1">
      <c r="B21" s="23"/>
      <c r="C21" s="81" t="str">
        <f>Inputs!AJ32</f>
        <v>Hoe kan ek ander gelowiges soos lede van my eie familie begin behandel?</v>
      </c>
      <c r="D21" s="81"/>
      <c r="E21" s="92"/>
      <c r="F21" s="93"/>
      <c r="G21" s="96"/>
    </row>
    <row r="22" spans="2:7" ht="27" customHeight="1">
      <c r="B22" s="23"/>
      <c r="C22" s="81" t="str">
        <f>Inputs!AJ33</f>
        <v>Hoe verskil "soveel aan mekaar toegewy as aan Jesus Christus" van hoe mense "gemeenskap" verstaan?</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C5:D5"/>
    <mergeCell ref="E5:F5"/>
    <mergeCell ref="D7:F7"/>
    <mergeCell ref="C8:F8"/>
    <mergeCell ref="E9:F9"/>
    <mergeCell ref="E10:F10"/>
    <mergeCell ref="E11:F11"/>
    <mergeCell ref="E12:F12"/>
    <mergeCell ref="E13:F13"/>
    <mergeCell ref="E14:F14"/>
    <mergeCell ref="E15:F15"/>
    <mergeCell ref="E16:F16"/>
    <mergeCell ref="E17:F17"/>
    <mergeCell ref="E18:F18"/>
    <mergeCell ref="E19:F19"/>
    <mergeCell ref="C20:D20"/>
    <mergeCell ref="E20:F20"/>
    <mergeCell ref="D23:F23"/>
    <mergeCell ref="D24:E24"/>
    <mergeCell ref="C21:D21"/>
    <mergeCell ref="E21:G21"/>
    <mergeCell ref="C22:D22"/>
    <mergeCell ref="E22:G22"/>
  </mergeCells>
  <conditionalFormatting sqref="F2 F4 B2:E4 B25:G41 D5:F6 B5:B24 C5:C7 D9 F24 E9:F20 G23:G24 C9:C24 D21:D22 G2: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19.xml><?xml version="1.0" encoding="utf-8"?>
<worksheet xmlns="http://schemas.openxmlformats.org/spreadsheetml/2006/main" xmlns:r="http://schemas.openxmlformats.org/officeDocument/2006/relationships">
  <sheetPr>
    <pageSetUpPr fitToPage="1"/>
  </sheetPr>
  <dimension ref="A2:G41"/>
  <sheetViews>
    <sheetView workbookViewId="0" topLeftCell="B13">
      <selection activeCell="D19" sqref="D19"/>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28125" style="1" customWidth="1"/>
    <col min="8" max="8" width="4.421875" style="1" customWidth="1"/>
    <col min="9" max="16384" width="9.140625" style="1" customWidth="1"/>
  </cols>
  <sheetData>
    <row r="1" ht="13.5" thickBot="1"/>
    <row r="2" spans="1:7" ht="18.75" thickTop="1">
      <c r="A2" s="11" t="str">
        <f>'15'!F40</f>
        <v>X</v>
      </c>
      <c r="B2" s="2"/>
      <c r="C2" s="3"/>
      <c r="D2" s="91" t="str">
        <f>'00'!C23</f>
        <v>16 Wat die meeste saakmaak</v>
      </c>
      <c r="E2" s="91"/>
      <c r="F2" s="3"/>
      <c r="G2" s="4"/>
    </row>
    <row r="3" spans="2:7" ht="12.75">
      <c r="B3" s="5"/>
      <c r="C3" s="6"/>
      <c r="D3" s="6"/>
      <c r="E3" s="28" t="str">
        <f>Inputs!H8</f>
        <v>DATUM:</v>
      </c>
      <c r="F3" s="54"/>
      <c r="G3" s="7"/>
    </row>
    <row r="4" spans="2:7" ht="12.75">
      <c r="B4" s="5"/>
      <c r="C4" s="6"/>
      <c r="D4" s="6"/>
      <c r="E4" s="6"/>
      <c r="F4" s="6"/>
      <c r="G4" s="7"/>
    </row>
    <row r="5" spans="2:7" ht="15.75">
      <c r="B5" s="23"/>
      <c r="C5" s="86" t="str">
        <f>Inputs!AL9</f>
        <v>Doel 2: Jy is vir God se familie geskep.</v>
      </c>
      <c r="D5" s="86"/>
      <c r="E5" s="87" t="str">
        <f>Inputs!F26</f>
        <v>16 Wat die meeste saakmaak</v>
      </c>
      <c r="F5" s="87"/>
      <c r="G5" s="7"/>
    </row>
    <row r="6" spans="2:7" ht="12.75">
      <c r="B6" s="23"/>
      <c r="C6" s="6"/>
      <c r="D6" s="6"/>
      <c r="E6" s="6"/>
      <c r="F6" s="6"/>
      <c r="G6" s="7"/>
    </row>
    <row r="7" spans="2:7" ht="25.5">
      <c r="B7" s="23">
        <v>1</v>
      </c>
      <c r="C7" s="6" t="str">
        <f>CONCATENATE(Inputs!D38," ",Inputs!AL10," :")</f>
        <v>SKRIFGEDEELTE: 1 Kor 13:3 :</v>
      </c>
      <c r="D7" s="92"/>
      <c r="E7" s="93"/>
      <c r="F7" s="94"/>
      <c r="G7" s="7"/>
    </row>
    <row r="8" spans="2:7" ht="20.25" customHeight="1">
      <c r="B8" s="23">
        <v>2</v>
      </c>
      <c r="C8" s="95" t="str">
        <f>CONCATENATE("' ",Inputs!AL11," '")</f>
        <v>' Die lewe draai grootliks om liefde. '</v>
      </c>
      <c r="D8" s="95"/>
      <c r="E8" s="95"/>
      <c r="F8" s="95"/>
      <c r="G8" s="7"/>
    </row>
    <row r="9" spans="2:7" ht="25.5" customHeight="1">
      <c r="B9" s="23">
        <v>3</v>
      </c>
      <c r="C9" s="39" t="str">
        <f>Inputs!D39</f>
        <v>VRAAG</v>
      </c>
      <c r="D9" s="39" t="str">
        <f>Inputs!D40</f>
        <v>JOU ANTWOORD</v>
      </c>
      <c r="E9" s="80" t="str">
        <f>Inputs!D41</f>
        <v>MODELANTWOORD</v>
      </c>
      <c r="F9" s="80"/>
      <c r="G9" s="42" t="str">
        <f>Inputs!D42</f>
        <v>OK ?   (1 of 0)</v>
      </c>
    </row>
    <row r="10" spans="2:7" ht="39" customHeight="1">
      <c r="B10" s="23"/>
      <c r="C10" s="6" t="str">
        <f>Inputs!AL12</f>
        <v>Waarin kan ons die meeste soos God wees?</v>
      </c>
      <c r="D10" s="55"/>
      <c r="E10" s="81">
        <f>IF($D$19&lt;&gt;"",Inputs!AL22,"")</f>
      </c>
      <c r="F10" s="81"/>
      <c r="G10" s="64"/>
    </row>
    <row r="11" spans="2:7" ht="39" customHeight="1">
      <c r="B11" s="23"/>
      <c r="C11" s="6" t="str">
        <f>Inputs!AL13</f>
        <v>Hoekom moet ons in noue verbintenis met ander gelowiges leef?</v>
      </c>
      <c r="D11" s="55"/>
      <c r="E11" s="81">
        <f>IF($D$19&lt;&gt;"",Inputs!AL23,"")</f>
      </c>
      <c r="F11" s="81"/>
      <c r="G11" s="64"/>
    </row>
    <row r="12" spans="2:7" ht="39" customHeight="1">
      <c r="B12" s="23"/>
      <c r="C12" s="6" t="str">
        <f>Inputs!AL14</f>
        <v>Waaroor gaan die lewe eintlik?</v>
      </c>
      <c r="D12" s="55"/>
      <c r="E12" s="81">
        <f>IF($D$19&lt;&gt;"",Inputs!AL24,"")</f>
      </c>
      <c r="F12" s="81"/>
      <c r="G12" s="64"/>
    </row>
    <row r="13" spans="2:7" ht="39" customHeight="1">
      <c r="B13" s="23"/>
      <c r="C13" s="6" t="str">
        <f>Inputs!AL15</f>
        <v>Waaroor gaan die wet van God?</v>
      </c>
      <c r="D13" s="55"/>
      <c r="E13" s="81">
        <f>IF($D$19&lt;&gt;"",Inputs!AL25,"")</f>
      </c>
      <c r="F13" s="81"/>
      <c r="G13" s="64"/>
    </row>
    <row r="14" spans="2:7" ht="42" customHeight="1">
      <c r="B14" s="23"/>
      <c r="C14" s="6" t="str">
        <f>Inputs!AL16</f>
        <v>Wat laat vir jou die grootste erfenis op aarde?</v>
      </c>
      <c r="D14" s="55"/>
      <c r="E14" s="81">
        <f>IF($D$19&lt;&gt;"",Inputs!AL26,"")</f>
      </c>
      <c r="F14" s="81"/>
      <c r="G14" s="64"/>
    </row>
    <row r="15" spans="2:7" ht="39" customHeight="1">
      <c r="B15" s="23"/>
      <c r="C15" s="6" t="str">
        <f>Inputs!AL17</f>
        <v>Wat is een van die dinge waaraan God jou geestelike volwassenheid meet?</v>
      </c>
      <c r="D15" s="55"/>
      <c r="E15" s="81">
        <f>IF($D$19&lt;&gt;"",Inputs!AL27,"")</f>
      </c>
      <c r="F15" s="81"/>
      <c r="G15" s="64"/>
    </row>
    <row r="16" spans="2:7" ht="39" customHeight="1">
      <c r="B16" s="23"/>
      <c r="C16" s="6" t="str">
        <f>Inputs!AL18</f>
        <v>Hoe wys mens of iets vir jou belangrik is?</v>
      </c>
      <c r="D16" s="55"/>
      <c r="E16" s="81">
        <f>IF($D$19&lt;&gt;"",Inputs!AL28,"")</f>
      </c>
      <c r="F16" s="81"/>
      <c r="G16" s="64"/>
    </row>
    <row r="17" spans="2:7" ht="39" customHeight="1">
      <c r="B17" s="23"/>
      <c r="C17" s="6" t="str">
        <f>Inputs!AL19</f>
        <v>Wat is die mees begeerde liefdesgeskenk?</v>
      </c>
      <c r="D17" s="55"/>
      <c r="E17" s="81">
        <f>IF($D$19&lt;&gt;"",Inputs!AL29,"")</f>
      </c>
      <c r="F17" s="81"/>
      <c r="G17" s="64"/>
    </row>
    <row r="18" spans="2:7" ht="39" customHeight="1">
      <c r="B18" s="23"/>
      <c r="C18" s="6" t="str">
        <f>Inputs!AL20</f>
        <v>Hoekom is nou die beste tyd om liefde te bewys?</v>
      </c>
      <c r="D18" s="55"/>
      <c r="E18" s="81">
        <f>IF($D$19&lt;&gt;"",Inputs!AL30,"")</f>
      </c>
      <c r="F18" s="81"/>
      <c r="G18" s="64"/>
    </row>
    <row r="19" spans="2:7" ht="39.75" customHeight="1">
      <c r="B19" s="23"/>
      <c r="C19" s="6" t="str">
        <f>Inputs!AL21</f>
        <v>Hoe sal jy die hoofstuk in een woord opsom?</v>
      </c>
      <c r="D19" s="55"/>
      <c r="E19" s="81">
        <f>IF($D$19&lt;&gt;"",Inputs!AL31,"")</f>
      </c>
      <c r="F19" s="81"/>
      <c r="G19" s="64"/>
    </row>
    <row r="20" spans="2:7" ht="24.75" customHeight="1">
      <c r="B20" s="23">
        <v>4</v>
      </c>
      <c r="C20" s="80" t="str">
        <f>Inputs!D43</f>
        <v>BESPREKINGSVRAAG:</v>
      </c>
      <c r="D20" s="80"/>
      <c r="E20" s="80" t="str">
        <f>Inputs!D44</f>
        <v>KOMMENTAAR:</v>
      </c>
      <c r="F20" s="80"/>
      <c r="G20" s="65">
        <f>SUM(G10:G19)/10</f>
        <v>0</v>
      </c>
    </row>
    <row r="21" spans="2:7" ht="25.5" customHeight="1">
      <c r="B21" s="23"/>
      <c r="C21" s="81" t="str">
        <f>Inputs!AL32</f>
        <v>Is verhoudinge eerlikwaar my eerste prioriteit? Hoe kan ek seker maak hulle is?</v>
      </c>
      <c r="D21" s="81"/>
      <c r="E21" s="92"/>
      <c r="F21" s="93"/>
      <c r="G21" s="96"/>
    </row>
    <row r="22" spans="2:7" ht="25.5" customHeight="1">
      <c r="B22" s="23"/>
      <c r="C22" s="81" t="str">
        <f>Inputs!AL33</f>
        <v>Watter versperrings veroorsaak dat ons ander gelowiges nie liefhet en vir hulle sorg nie?</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C5:D5"/>
    <mergeCell ref="E5:F5"/>
    <mergeCell ref="D7:F7"/>
    <mergeCell ref="C8:F8"/>
    <mergeCell ref="E9:F9"/>
    <mergeCell ref="E10:F10"/>
    <mergeCell ref="E11:F11"/>
    <mergeCell ref="E12:F12"/>
    <mergeCell ref="E13:F13"/>
    <mergeCell ref="E14:F14"/>
    <mergeCell ref="E15:F15"/>
    <mergeCell ref="E16:F16"/>
    <mergeCell ref="E17:F17"/>
    <mergeCell ref="E18:F18"/>
    <mergeCell ref="E19:F19"/>
    <mergeCell ref="C20:D20"/>
    <mergeCell ref="E20:F20"/>
    <mergeCell ref="D23:F23"/>
    <mergeCell ref="D24:E24"/>
    <mergeCell ref="C21:D21"/>
    <mergeCell ref="E21:G21"/>
    <mergeCell ref="C22:D22"/>
    <mergeCell ref="E22:G22"/>
  </mergeCells>
  <conditionalFormatting sqref="F2 F4 B2:E4 B25:G41 D5:F6 B5:B24 C5:C7 D9 F24 E9:F20 G23:G24 C9:C24 D21:D22 G2: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B2:J30"/>
  <sheetViews>
    <sheetView workbookViewId="0" topLeftCell="A1">
      <selection activeCell="C18" sqref="C18:E18"/>
    </sheetView>
  </sheetViews>
  <sheetFormatPr defaultColWidth="9.140625" defaultRowHeight="12.75"/>
  <cols>
    <col min="1" max="1" width="3.8515625" style="1" customWidth="1"/>
    <col min="2" max="2" width="7.7109375" style="11" customWidth="1"/>
    <col min="3" max="3" width="39.7109375" style="1" customWidth="1"/>
    <col min="4" max="4" width="26.421875" style="1" customWidth="1"/>
    <col min="5" max="5" width="25.28125" style="1" customWidth="1"/>
    <col min="6" max="6" width="23.7109375" style="1" customWidth="1"/>
    <col min="7" max="7" width="9.140625" style="1" customWidth="1"/>
    <col min="8" max="8" width="4.421875" style="1" customWidth="1"/>
    <col min="9" max="9" width="4.8515625" style="1" customWidth="1"/>
    <col min="10" max="10" width="36.8515625" style="1" hidden="1" customWidth="1"/>
    <col min="11" max="16384" width="9.140625" style="1" customWidth="1"/>
  </cols>
  <sheetData>
    <row r="1" ht="13.5" thickBot="1"/>
    <row r="2" spans="2:7" ht="13.5" thickTop="1">
      <c r="B2" s="22"/>
      <c r="C2" s="3"/>
      <c r="D2" s="3"/>
      <c r="E2" s="3"/>
      <c r="F2" s="3"/>
      <c r="G2" s="4"/>
    </row>
    <row r="3" spans="2:7" ht="18">
      <c r="B3" s="23"/>
      <c r="C3" s="73" t="str">
        <f>Inputs!D8</f>
        <v>DOELGERIGTE LEWE     :</v>
      </c>
      <c r="D3" s="73"/>
      <c r="E3" s="74" t="str">
        <f>Inputs!D9</f>
        <v>     STUDIE WERKBOEK</v>
      </c>
      <c r="F3" s="74"/>
      <c r="G3" s="7"/>
    </row>
    <row r="4" spans="2:7" ht="15">
      <c r="B4" s="23"/>
      <c r="C4" s="75" t="str">
        <f>Inputs!D10</f>
        <v>(Gebaseer op die boek van Rick Warren)</v>
      </c>
      <c r="D4" s="75"/>
      <c r="E4" s="75"/>
      <c r="F4" s="75"/>
      <c r="G4" s="7"/>
    </row>
    <row r="5" spans="2:7" ht="20.25">
      <c r="B5" s="23"/>
      <c r="C5" s="82" t="str">
        <f>Inputs!D13</f>
        <v>'n Reis van 'n duisend myl begin met die eerste tree.</v>
      </c>
      <c r="D5" s="82"/>
      <c r="E5" s="82"/>
      <c r="F5" s="82"/>
      <c r="G5" s="7"/>
    </row>
    <row r="6" spans="2:10" ht="15.75">
      <c r="B6" s="23">
        <v>1</v>
      </c>
      <c r="C6" s="6" t="str">
        <f>Inputs!D11</f>
        <v>Hierdie  werkboek is die eiendom van:</v>
      </c>
      <c r="D6" s="76" t="s">
        <v>793</v>
      </c>
      <c r="E6" s="77"/>
      <c r="F6" s="6"/>
      <c r="G6" s="7"/>
      <c r="J6" s="1" t="str">
        <f>Inputs!D18</f>
        <v>Ek is vasbeslote om die studie te voltooi</v>
      </c>
    </row>
    <row r="7" spans="2:10" ht="15.75">
      <c r="B7" s="23">
        <v>2</v>
      </c>
      <c r="C7" s="6" t="str">
        <f>Inputs!D12</f>
        <v>Studie begindatum (dd-mmm-jj):</v>
      </c>
      <c r="D7" s="48">
        <v>38897</v>
      </c>
      <c r="E7" s="6"/>
      <c r="F7" s="6"/>
      <c r="G7" s="7"/>
      <c r="J7" s="1" t="str">
        <f>Inputs!D19</f>
        <v>Ek sal nog besluit vorentoe</v>
      </c>
    </row>
    <row r="8" spans="2:10" ht="12.75">
      <c r="B8" s="23">
        <v>3</v>
      </c>
      <c r="C8" s="81" t="str">
        <f>Inputs!D14</f>
        <v>Die doel van die werkboek is om pelgrims te begelei op hulle reis deur die boek.</v>
      </c>
      <c r="D8" s="81"/>
      <c r="E8" s="81"/>
      <c r="F8" s="6"/>
      <c r="G8" s="7"/>
      <c r="J8" s="1" t="str">
        <f>Inputs!D20</f>
        <v>Ek is bloot nuuskierig</v>
      </c>
    </row>
    <row r="9" spans="2:10" ht="25.5">
      <c r="B9" s="23">
        <v>4</v>
      </c>
      <c r="C9" s="6" t="str">
        <f>Inputs!D15</f>
        <v>Wat wil ek bereik deur middel van hierdie werkboek ?</v>
      </c>
      <c r="D9" s="83" t="s">
        <v>68</v>
      </c>
      <c r="E9" s="84"/>
      <c r="F9" s="6"/>
      <c r="G9" s="7"/>
      <c r="J9" s="1" t="str">
        <f>Inputs!D21</f>
        <v>Ek het nie nou tyd nie</v>
      </c>
    </row>
    <row r="10" spans="2:10" ht="26.25" customHeight="1">
      <c r="B10" s="23">
        <v>5</v>
      </c>
      <c r="C10" s="6" t="str">
        <f>Inputs!D16</f>
        <v>Doelwitdatum vir voltooing van die studie(dd-mmm-jj):</v>
      </c>
      <c r="D10" s="48">
        <v>38958</v>
      </c>
      <c r="E10" s="6"/>
      <c r="F10" s="6"/>
      <c r="G10" s="7"/>
      <c r="J10" s="1" t="str">
        <f>Inputs!D22</f>
        <v>Ek stel nie werklik belang nie</v>
      </c>
    </row>
    <row r="11" spans="2:10" ht="25.5">
      <c r="B11" s="23">
        <v>6</v>
      </c>
      <c r="C11" s="28" t="str">
        <f>Inputs!D17</f>
        <v>MY ONDERNEMING / BEHOEFTE:</v>
      </c>
      <c r="D11" s="78" t="s">
        <v>803</v>
      </c>
      <c r="E11" s="79"/>
      <c r="F11" s="6"/>
      <c r="G11" s="7"/>
      <c r="J11" s="1" t="str">
        <f>Inputs!D23</f>
        <v>Baie dankie vir jou eerlikheid. Kom terug as jy gereed is daarvoor.</v>
      </c>
    </row>
    <row r="12" spans="2:10" ht="12.75" customHeight="1">
      <c r="B12" s="23">
        <v>7</v>
      </c>
      <c r="C12" s="80" t="str">
        <f>IF($D$11=$J$6,Inputs!D24,IF($D$11=$J$7,Inputs!D24,Inputs!D23))</f>
        <v>Hieronder volg 'n paar basiese instruksies:</v>
      </c>
      <c r="D12" s="80"/>
      <c r="E12" s="80"/>
      <c r="F12" s="6"/>
      <c r="G12" s="7"/>
      <c r="J12" s="1" t="str">
        <f>Inputs!D24</f>
        <v>Hieronder volg 'n paar basiese instruksies:</v>
      </c>
    </row>
    <row r="13" spans="2:7" ht="32.25" customHeight="1">
      <c r="B13" s="23"/>
      <c r="C13" s="81" t="str">
        <f>IF($D$11=$J$6,Inputs!D25,IF($D$11=$J$7,Inputs!D25,""))</f>
        <v>7.1 Hierdie werkboek sal jou ondersteun soos jy deur "Die Doelgerigte Lewe" boek werk. Dit is 'n avontuur om dit te voltooi en dit bevat baie verrassings!</v>
      </c>
      <c r="D13" s="81"/>
      <c r="E13" s="81"/>
      <c r="F13" s="6"/>
      <c r="G13" s="7"/>
    </row>
    <row r="14" spans="2:7" ht="25.5" customHeight="1">
      <c r="B14" s="23"/>
      <c r="C14" s="81" t="str">
        <f>IF($D$11=$J$6,Inputs!D26,IF($D$11=$J$7,Inputs!D26,""))</f>
        <v>7.2. Die werkboek moet van voor af deurgewerk word en bladsye sal oopgesluit word soos jy vorder</v>
      </c>
      <c r="D14" s="81"/>
      <c r="E14" s="81"/>
      <c r="F14" s="6"/>
      <c r="G14" s="7"/>
    </row>
    <row r="15" spans="2:7" ht="26.25" customHeight="1">
      <c r="B15" s="23"/>
      <c r="C15" s="81" t="str">
        <f>IF($D$11=$J$6,Inputs!D27,IF($D$11=$J$7,Inputs!D27,""))</f>
        <v>7.3. Die geel blokkies is bedoel vir jou om in te vul. Die liggroen blokkies laat jou toe om 'n antwoord uit 'n lysie te kies.</v>
      </c>
      <c r="D15" s="81"/>
      <c r="E15" s="81"/>
      <c r="F15" s="6"/>
      <c r="G15" s="7"/>
    </row>
    <row r="16" spans="2:7" ht="44.25" customHeight="1">
      <c r="B16" s="23"/>
      <c r="C16" s="81" t="str">
        <f>IF($D$11=$J$6,Inputs!D28,IF($D$11=$J$7,Inputs!D28,""))</f>
        <v>7.4 Dink asseblief oor elke vraag en beantwoord dit in jou eie woorde. Wanneer jy die laaste vraag beantwoord het sal die modelantwoorde verskyn en dan kan jy jou antwoorde daarteenoor nagaan. Gee vir jouself 'n 1 as jy voel dat jou antwoord grootliks reg is en 'n 0 as jou antwoord nie korrek is nie. </v>
      </c>
      <c r="D16" s="81"/>
      <c r="E16" s="81"/>
      <c r="F16" s="6"/>
      <c r="G16" s="7"/>
    </row>
    <row r="17" spans="2:7" ht="24" customHeight="1">
      <c r="B17" s="23"/>
      <c r="C17" s="81" t="str">
        <f>IF($D$11=$J$6,Inputs!D29,IF($D$11=$J$7,Inputs!D29,""))</f>
        <v>7.5. Die werkboek sal jou vordering volg en 'n rekord hou van insigte wat jy neerskrywe</v>
      </c>
      <c r="D17" s="81"/>
      <c r="E17" s="81"/>
      <c r="F17" s="6"/>
      <c r="G17" s="7"/>
    </row>
    <row r="18" spans="2:7" ht="31.5" customHeight="1">
      <c r="B18" s="23"/>
      <c r="C18" s="81" t="str">
        <f>IF($D$11=$J$6,Inputs!D30,IF($D$11=$J$7,Inputs!D30,""))</f>
        <v>7.6. Die werkboek sal jou help om praktiese projekte wat spruit uit die studie aan te pak. Jy kan ook elke bladsy van die werkboek uitdruk om as 'n geskrewe rekord te bewaar en weer later te bestudeer.</v>
      </c>
      <c r="D18" s="81"/>
      <c r="E18" s="81"/>
      <c r="F18" s="6"/>
      <c r="G18" s="7"/>
    </row>
    <row r="19" spans="2:7" ht="27.75" customHeight="1">
      <c r="B19" s="23"/>
      <c r="C19" s="81" t="str">
        <f>IF($D$11=$J$6,Inputs!D31,IF($D$11=$J$7,Inputs!D31,""))</f>
        <v>7.7. Jy is welkom om hierdie werkboek aan soveel mense te stuur as wat jy wil. Dit is ook bedoel om handig te pas te kom as  groepe dit wil bestudeer.</v>
      </c>
      <c r="D19" s="81"/>
      <c r="E19" s="81"/>
      <c r="F19" s="6"/>
      <c r="G19" s="7"/>
    </row>
    <row r="20" spans="2:7" ht="31.5" customHeight="1">
      <c r="B20" s="23"/>
      <c r="C20" s="81" t="str">
        <f>IF($D$11=$J$6,Inputs!D32,IF($D$11=$J$7,Inputs!D32,""))</f>
        <v>7.8.Indien jy wil deelneem aan die vertaling van die werkboek in 'n ander taal, kontak asb Karel Nel (karelnel@mweb.co.za) sodat jy die sleutel kan kry vir die ontsluiting van die Insettebladsy.</v>
      </c>
      <c r="D20" s="81"/>
      <c r="E20" s="81"/>
      <c r="F20" s="6"/>
      <c r="G20" s="7"/>
    </row>
    <row r="21" spans="2:7" ht="31.5" customHeight="1">
      <c r="B21" s="23"/>
      <c r="C21" s="81" t="str">
        <f>IF($D$11=$J$6,Inputs!D33,IF($D$11=$J$7,Inputs!D33,""))</f>
        <v>7.9.Maak asseblief seker dat jy aan die einde van die studie die bladsy oor jou getuienis volledig invul. Die bladsy sal jou help  om jou lewensdoel uit te kristalliseer.Geniet die reis!</v>
      </c>
      <c r="D21" s="81"/>
      <c r="E21" s="81"/>
      <c r="F21" s="6"/>
      <c r="G21" s="7"/>
    </row>
    <row r="22" spans="2:7" ht="26.25" customHeight="1">
      <c r="B22" s="23"/>
      <c r="C22" s="81" t="str">
        <f>IF($D$11=$J$6,Inputs!D34,IF($D$11=$J$7,Inputs!D34,""))</f>
        <v>7.10.Voor jy begin - maak asb 'n kopie van die werkboek en bêre dit onder 'n nuwe naam sodat jy altyd nog 'n oorspronklike weergawe beskikbaar sal hê.</v>
      </c>
      <c r="D22" s="81"/>
      <c r="E22" s="81"/>
      <c r="F22" s="6"/>
      <c r="G22" s="7"/>
    </row>
    <row r="23" spans="2:7" ht="12.75">
      <c r="B23" s="23"/>
      <c r="C23" s="81"/>
      <c r="D23" s="81"/>
      <c r="E23" s="81"/>
      <c r="F23" s="6"/>
      <c r="G23" s="7"/>
    </row>
    <row r="24" spans="2:7" ht="12.75">
      <c r="B24" s="23"/>
      <c r="C24" s="6"/>
      <c r="D24" s="6"/>
      <c r="E24" s="6"/>
      <c r="F24" s="6"/>
      <c r="G24" s="7"/>
    </row>
    <row r="25" spans="2:7" ht="12.75">
      <c r="B25" s="23"/>
      <c r="C25" s="6"/>
      <c r="D25" s="6"/>
      <c r="E25" s="6"/>
      <c r="F25" s="6"/>
      <c r="G25" s="7"/>
    </row>
    <row r="26" spans="2:7" ht="12.75">
      <c r="B26" s="23"/>
      <c r="C26" s="6"/>
      <c r="D26" s="6"/>
      <c r="E26" s="6"/>
      <c r="F26" s="6"/>
      <c r="G26" s="7"/>
    </row>
    <row r="27" spans="2:7" ht="13.5" thickBot="1">
      <c r="B27" s="23"/>
      <c r="C27" s="6"/>
      <c r="D27" s="6"/>
      <c r="E27" s="6"/>
      <c r="F27" s="6"/>
      <c r="G27" s="7"/>
    </row>
    <row r="28" spans="2:7" ht="18.75" customHeight="1" thickBot="1" thickTop="1">
      <c r="B28" s="23"/>
      <c r="C28" s="6"/>
      <c r="D28" s="6"/>
      <c r="E28" s="29" t="str">
        <f>IF($D$11=$J$6,Inputs!D35,IF($D$11=$J$7,Inputs!D35,""))</f>
        <v>JA</v>
      </c>
      <c r="F28" s="29" t="str">
        <f>IF($D$11=$J$6,Inputs!D36,IF($D$11=$J$7,Inputs!D36,""))</f>
        <v>NEE</v>
      </c>
      <c r="G28" s="7"/>
    </row>
    <row r="29" spans="2:7" ht="17.25" thickBot="1" thickTop="1">
      <c r="B29" s="23"/>
      <c r="C29" s="85" t="str">
        <f>IF($D$11=$J$6,Inputs!D37,IF($D$11=$J$7,Inputs!D37,""))</f>
        <v>Om voort te gaan plaas 'n "X" in die gepaste spasie</v>
      </c>
      <c r="D29" s="85"/>
      <c r="E29" s="49" t="s">
        <v>729</v>
      </c>
      <c r="F29" s="50"/>
      <c r="G29" s="7"/>
    </row>
    <row r="30" spans="2:7" ht="14.25" thickBot="1" thickTop="1">
      <c r="B30" s="24"/>
      <c r="C30" s="9"/>
      <c r="D30" s="9"/>
      <c r="E30" s="9"/>
      <c r="F30" s="9"/>
      <c r="G30" s="26" t="s">
        <v>798</v>
      </c>
    </row>
    <row r="31" ht="13.5" thickTop="1"/>
  </sheetData>
  <sheetProtection/>
  <mergeCells count="21">
    <mergeCell ref="C23:E23"/>
    <mergeCell ref="C29:D29"/>
    <mergeCell ref="C22:E22"/>
    <mergeCell ref="C18:E18"/>
    <mergeCell ref="C19:E19"/>
    <mergeCell ref="C20:E20"/>
    <mergeCell ref="C21:E21"/>
    <mergeCell ref="C14:E14"/>
    <mergeCell ref="C15:E15"/>
    <mergeCell ref="C16:E16"/>
    <mergeCell ref="C17:E17"/>
    <mergeCell ref="D11:E11"/>
    <mergeCell ref="C12:E12"/>
    <mergeCell ref="C13:E13"/>
    <mergeCell ref="C5:F5"/>
    <mergeCell ref="C8:E8"/>
    <mergeCell ref="D9:E9"/>
    <mergeCell ref="C3:D3"/>
    <mergeCell ref="E3:F3"/>
    <mergeCell ref="C4:F4"/>
    <mergeCell ref="D6:E6"/>
  </mergeCells>
  <conditionalFormatting sqref="D10 D6:E6 D9:E9 D11:E11 D7">
    <cfRule type="cellIs" priority="1" dxfId="0" operator="notEqual" stopIfTrue="1">
      <formula>""</formula>
    </cfRule>
  </conditionalFormatting>
  <conditionalFormatting sqref="E28:F29">
    <cfRule type="expression" priority="2" dxfId="0" stopIfTrue="1">
      <formula>$C$13=""</formula>
    </cfRule>
  </conditionalFormatting>
  <dataValidations count="1">
    <dataValidation type="list" allowBlank="1" showInputMessage="1" showErrorMessage="1" sqref="D11:E11">
      <formula1>$J$6:$J$10</formula1>
    </dataValidation>
  </dataValidations>
  <printOptions/>
  <pageMargins left="0.75" right="0.75" top="1" bottom="1" header="0.5" footer="0.5"/>
  <pageSetup fitToHeight="1" fitToWidth="1" horizontalDpi="300" verticalDpi="300" orientation="portrait" paperSize="9" scale="64" r:id="rId1"/>
</worksheet>
</file>

<file path=xl/worksheets/sheet20.xml><?xml version="1.0" encoding="utf-8"?>
<worksheet xmlns="http://schemas.openxmlformats.org/spreadsheetml/2006/main" xmlns:r="http://schemas.openxmlformats.org/officeDocument/2006/relationships">
  <sheetPr>
    <pageSetUpPr fitToPage="1"/>
  </sheetPr>
  <dimension ref="A2:G41"/>
  <sheetViews>
    <sheetView workbookViewId="0" topLeftCell="B1">
      <selection activeCell="D19" sqref="D19"/>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421875" style="1" customWidth="1"/>
    <col min="8" max="8" width="4.421875" style="1" customWidth="1"/>
    <col min="9" max="16384" width="9.140625" style="1" customWidth="1"/>
  </cols>
  <sheetData>
    <row r="1" ht="13.5" thickBot="1"/>
    <row r="2" spans="1:7" ht="18.75" thickTop="1">
      <c r="A2" s="11" t="str">
        <f>'16'!F40</f>
        <v>X</v>
      </c>
      <c r="B2" s="2"/>
      <c r="C2" s="3"/>
      <c r="D2" s="91" t="str">
        <f>'00'!C24</f>
        <v>17 'n Plek om te behoort</v>
      </c>
      <c r="E2" s="91"/>
      <c r="F2" s="3"/>
      <c r="G2" s="4"/>
    </row>
    <row r="3" spans="2:7" ht="12.75">
      <c r="B3" s="5"/>
      <c r="C3" s="6"/>
      <c r="D3" s="6"/>
      <c r="E3" s="28" t="str">
        <f>Inputs!H8</f>
        <v>DATUM:</v>
      </c>
      <c r="F3" s="54"/>
      <c r="G3" s="7"/>
    </row>
    <row r="4" spans="2:7" ht="12.75">
      <c r="B4" s="5"/>
      <c r="C4" s="6"/>
      <c r="D4" s="6"/>
      <c r="E4" s="6"/>
      <c r="F4" s="6"/>
      <c r="G4" s="7"/>
    </row>
    <row r="5" spans="2:7" ht="15.75">
      <c r="B5" s="23"/>
      <c r="C5" s="86" t="str">
        <f>Inputs!AN9</f>
        <v>Doel 2: Jy is vir God se familie geskep.</v>
      </c>
      <c r="D5" s="86"/>
      <c r="E5" s="87" t="str">
        <f>Inputs!F27</f>
        <v>17 'n Plek om te behoort</v>
      </c>
      <c r="F5" s="87"/>
      <c r="G5" s="7"/>
    </row>
    <row r="6" spans="2:7" ht="12.75">
      <c r="B6" s="23"/>
      <c r="C6" s="6"/>
      <c r="D6" s="6"/>
      <c r="E6" s="6"/>
      <c r="F6" s="6"/>
      <c r="G6" s="7"/>
    </row>
    <row r="7" spans="2:7" ht="25.5">
      <c r="B7" s="23">
        <v>1</v>
      </c>
      <c r="C7" s="6" t="str">
        <f>CONCATENATE(Inputs!D38," ",Inputs!AN10," :")</f>
        <v>SKRIFGEDEELTE: Ef 2:19 :</v>
      </c>
      <c r="D7" s="92"/>
      <c r="E7" s="93"/>
      <c r="F7" s="94"/>
      <c r="G7" s="7"/>
    </row>
    <row r="8" spans="2:7" ht="20.25" customHeight="1">
      <c r="B8" s="23">
        <v>2</v>
      </c>
      <c r="C8" s="95" t="str">
        <f>CONCATENATE("' ",Inputs!AN11," '")</f>
        <v>' Jy word geroep om te behoort, en nie net om te glo nie. '</v>
      </c>
      <c r="D8" s="95"/>
      <c r="E8" s="95"/>
      <c r="F8" s="95"/>
      <c r="G8" s="7"/>
    </row>
    <row r="9" spans="2:7" ht="27" customHeight="1">
      <c r="B9" s="23">
        <v>3</v>
      </c>
      <c r="C9" s="39" t="str">
        <f>Inputs!D39</f>
        <v>VRAAG</v>
      </c>
      <c r="D9" s="39" t="str">
        <f>Inputs!D40</f>
        <v>JOU ANTWOORD</v>
      </c>
      <c r="E9" s="80" t="str">
        <f>Inputs!D41</f>
        <v>MODELANTWOORD</v>
      </c>
      <c r="F9" s="80"/>
      <c r="G9" s="42" t="str">
        <f>Inputs!D42</f>
        <v>OK ?   (1 of 0)</v>
      </c>
    </row>
    <row r="10" spans="2:7" ht="41.25" customHeight="1">
      <c r="B10" s="23"/>
      <c r="C10" s="6" t="str">
        <f>Inputs!AN12</f>
        <v>Wat is die kerk?</v>
      </c>
      <c r="D10" s="55"/>
      <c r="E10" s="81">
        <f>IF($D$19&lt;&gt;"",Inputs!AN22,"")</f>
      </c>
      <c r="F10" s="81"/>
      <c r="G10" s="64"/>
    </row>
    <row r="11" spans="2:7" ht="42.75" customHeight="1">
      <c r="B11" s="23"/>
      <c r="C11" s="6" t="str">
        <f>Inputs!AN13</f>
        <v>Wat gebeur as jy nie deel is van 'n plaaslike kerk nie?</v>
      </c>
      <c r="D11" s="55"/>
      <c r="E11" s="81">
        <f>IF($D$19&lt;&gt;"",Inputs!AN23,"")</f>
      </c>
      <c r="F11" s="81"/>
      <c r="G11" s="64"/>
    </row>
    <row r="12" spans="2:7" ht="65.25" customHeight="1">
      <c r="B12" s="23"/>
      <c r="C12" s="6" t="str">
        <f>Inputs!AN14</f>
        <v>Noem 6 redes waarom jy aan 'n kerk moet behoort.</v>
      </c>
      <c r="D12" s="55"/>
      <c r="E12" s="81">
        <f>IF($D$19&lt;&gt;"",Inputs!AN24,"")</f>
      </c>
      <c r="F12" s="81"/>
      <c r="G12" s="64"/>
    </row>
    <row r="13" spans="2:7" ht="41.25" customHeight="1">
      <c r="B13" s="23"/>
      <c r="C13" s="6" t="str">
        <f>Inputs!AN15</f>
        <v>Hoe leer ons  ware gemeenskap ken?</v>
      </c>
      <c r="D13" s="55"/>
      <c r="E13" s="81">
        <f>IF($D$19&lt;&gt;"",Inputs!AN25,"")</f>
      </c>
      <c r="F13" s="81"/>
      <c r="G13" s="64"/>
    </row>
    <row r="14" spans="2:7" ht="45" customHeight="1">
      <c r="B14" s="23"/>
      <c r="C14" s="6" t="str">
        <f>Inputs!AN16</f>
        <v>Wat is fout met geisoleerde heiligheid?</v>
      </c>
      <c r="D14" s="55"/>
      <c r="E14" s="81">
        <f>IF($D$19&lt;&gt;"",Inputs!AN26,"")</f>
      </c>
      <c r="F14" s="81"/>
      <c r="G14" s="64"/>
    </row>
    <row r="15" spans="2:7" ht="41.25" customHeight="1">
      <c r="B15" s="23"/>
      <c r="C15" s="6" t="str">
        <f>Inputs!AN17</f>
        <v>Waar ontdek jy jou gawes?</v>
      </c>
      <c r="D15" s="55"/>
      <c r="E15" s="81">
        <f>IF($D$19&lt;&gt;"",Inputs!AN27,"")</f>
      </c>
      <c r="F15" s="81"/>
      <c r="G15" s="64"/>
    </row>
    <row r="16" spans="2:7" ht="41.25" customHeight="1">
      <c r="B16" s="23"/>
      <c r="C16" s="6" t="str">
        <f>Inputs!AN18</f>
        <v>Hoe kan 'n lewende kerk mens op die spoor hou?</v>
      </c>
      <c r="D16" s="55"/>
      <c r="E16" s="81">
        <f>IF($D$19&lt;&gt;"",Inputs!AN28,"")</f>
      </c>
      <c r="F16" s="81"/>
      <c r="G16" s="64"/>
    </row>
    <row r="17" spans="2:7" ht="54" customHeight="1">
      <c r="B17" s="23"/>
      <c r="C17" s="6" t="str">
        <f>Inputs!AN19</f>
        <v>Waarvoor het God die kerk geskep?</v>
      </c>
      <c r="D17" s="55"/>
      <c r="E17" s="81">
        <f>IF($D$19&lt;&gt;"",Inputs!AN29,"")</f>
      </c>
      <c r="F17" s="81"/>
      <c r="G17" s="64"/>
    </row>
    <row r="18" spans="2:7" ht="48" customHeight="1">
      <c r="B18" s="23"/>
      <c r="C18" s="6" t="str">
        <f>Inputs!AN20</f>
        <v>Wat is dieverskil tussen 'n kerkganger en 'n lidmaat?</v>
      </c>
      <c r="D18" s="55"/>
      <c r="E18" s="81">
        <f>IF($D$19&lt;&gt;"",Inputs!AN30,"")</f>
      </c>
      <c r="F18" s="81"/>
      <c r="G18" s="64"/>
    </row>
    <row r="19" spans="2:7" ht="41.25" customHeight="1">
      <c r="B19" s="23"/>
      <c r="C19" s="6" t="str">
        <f>Inputs!AN21</f>
        <v>Hoe sal jy met een begrip hierdie hoofstuk opsom?</v>
      </c>
      <c r="D19" s="55"/>
      <c r="E19" s="81">
        <f>IF($D$19&lt;&gt;"",Inputs!AN31,"")</f>
      </c>
      <c r="F19" s="81"/>
      <c r="G19" s="64"/>
    </row>
    <row r="20" spans="2:7" ht="23.25" customHeight="1">
      <c r="B20" s="23">
        <v>4</v>
      </c>
      <c r="C20" s="80" t="str">
        <f>Inputs!D43</f>
        <v>BESPREKINGSVRAAG:</v>
      </c>
      <c r="D20" s="80"/>
      <c r="E20" s="80" t="str">
        <f>Inputs!D44</f>
        <v>KOMMENTAAR:</v>
      </c>
      <c r="F20" s="80"/>
      <c r="G20" s="65">
        <f>SUM(G10:G19)/10</f>
        <v>0</v>
      </c>
    </row>
    <row r="21" spans="2:7" ht="27" customHeight="1">
      <c r="B21" s="23"/>
      <c r="C21" s="81" t="str">
        <f>Inputs!AN32</f>
        <v>Hoe toon my vlak van betrokkenheid in my plaaslikekerk dat ek God se familieliefhet en daartoe verbind is?</v>
      </c>
      <c r="D21" s="81"/>
      <c r="E21" s="92"/>
      <c r="F21" s="93"/>
      <c r="G21" s="96"/>
    </row>
    <row r="22" spans="2:7" ht="27" customHeight="1">
      <c r="B22" s="23"/>
      <c r="C22" s="81" t="str">
        <f>Inputs!AN33</f>
        <v>Wat sal dit vir jou makliker maak om jou behoeftes, seerkry, vrese en hoop met ander te deel?</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C5:D5"/>
    <mergeCell ref="E5:F5"/>
    <mergeCell ref="D7:F7"/>
    <mergeCell ref="C8:F8"/>
    <mergeCell ref="E9:F9"/>
    <mergeCell ref="E10:F10"/>
    <mergeCell ref="E11:F11"/>
    <mergeCell ref="E12:F12"/>
    <mergeCell ref="E13:F13"/>
    <mergeCell ref="E14:F14"/>
    <mergeCell ref="E15:F15"/>
    <mergeCell ref="E16:F16"/>
    <mergeCell ref="E17:F17"/>
    <mergeCell ref="E18:F18"/>
    <mergeCell ref="E19:F19"/>
    <mergeCell ref="C20:D20"/>
    <mergeCell ref="E20:F20"/>
    <mergeCell ref="D23:F23"/>
    <mergeCell ref="D24:E24"/>
    <mergeCell ref="C21:D21"/>
    <mergeCell ref="E21:G21"/>
    <mergeCell ref="C22:D22"/>
    <mergeCell ref="E22:G22"/>
  </mergeCells>
  <conditionalFormatting sqref="F2 F4 B2:E4 B25:G41 D5:F6 B5:B24 C5:C7 D9 F24 E9:F20 G23:G24 C9:C24 D21:D22 G2: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21.xml><?xml version="1.0" encoding="utf-8"?>
<worksheet xmlns="http://schemas.openxmlformats.org/spreadsheetml/2006/main" xmlns:r="http://schemas.openxmlformats.org/officeDocument/2006/relationships">
  <sheetPr>
    <pageSetUpPr fitToPage="1"/>
  </sheetPr>
  <dimension ref="A2:G41"/>
  <sheetViews>
    <sheetView workbookViewId="0" topLeftCell="B1">
      <selection activeCell="D19" sqref="D19"/>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00390625" style="1" customWidth="1"/>
    <col min="8" max="8" width="4.421875" style="1" customWidth="1"/>
    <col min="9" max="16384" width="9.140625" style="1" customWidth="1"/>
  </cols>
  <sheetData>
    <row r="1" ht="13.5" thickBot="1"/>
    <row r="2" spans="1:7" ht="18.75" thickTop="1">
      <c r="A2" s="11" t="str">
        <f>'17'!F40</f>
        <v>X</v>
      </c>
      <c r="B2" s="2"/>
      <c r="C2" s="3"/>
      <c r="D2" s="91" t="str">
        <f>'00'!C25</f>
        <v>18 Ervaar die lewe saam</v>
      </c>
      <c r="E2" s="91"/>
      <c r="F2" s="3"/>
      <c r="G2" s="4"/>
    </row>
    <row r="3" spans="2:7" ht="12.75">
      <c r="B3" s="5"/>
      <c r="C3" s="6"/>
      <c r="D3" s="6"/>
      <c r="E3" s="28" t="str">
        <f>Inputs!H8</f>
        <v>DATUM:</v>
      </c>
      <c r="F3" s="54"/>
      <c r="G3" s="7"/>
    </row>
    <row r="4" spans="2:7" ht="12.75">
      <c r="B4" s="5"/>
      <c r="C4" s="6"/>
      <c r="D4" s="6"/>
      <c r="E4" s="6"/>
      <c r="F4" s="6"/>
      <c r="G4" s="7"/>
    </row>
    <row r="5" spans="2:7" ht="15.75">
      <c r="B5" s="23"/>
      <c r="C5" s="86" t="str">
        <f>Inputs!AP9</f>
        <v>Doel 2: Jy is vir God se familie geskep.</v>
      </c>
      <c r="D5" s="86"/>
      <c r="E5" s="87" t="str">
        <f>Inputs!F28</f>
        <v>18 Ervaar die lewe saam</v>
      </c>
      <c r="F5" s="87"/>
      <c r="G5" s="7"/>
    </row>
    <row r="6" spans="2:7" ht="12.75">
      <c r="B6" s="23"/>
      <c r="C6" s="6"/>
      <c r="D6" s="6"/>
      <c r="E6" s="6"/>
      <c r="F6" s="6"/>
      <c r="G6" s="7"/>
    </row>
    <row r="7" spans="2:7" ht="25.5">
      <c r="B7" s="23">
        <v>1</v>
      </c>
      <c r="C7" s="6" t="str">
        <f>CONCATENATE(Inputs!D38," ",Inputs!AP10," :")</f>
        <v>SKRIFGEDEELTE: Kol 3:15 :</v>
      </c>
      <c r="D7" s="92"/>
      <c r="E7" s="93"/>
      <c r="F7" s="94"/>
      <c r="G7" s="7"/>
    </row>
    <row r="8" spans="2:7" ht="20.25" customHeight="1">
      <c r="B8" s="23">
        <v>2</v>
      </c>
      <c r="C8" s="95" t="str">
        <f>CONCATENATE("' ",Inputs!AP11," '")</f>
        <v>' Ons is bedoel om die lewe te deel. '</v>
      </c>
      <c r="D8" s="95"/>
      <c r="E8" s="95"/>
      <c r="F8" s="95"/>
      <c r="G8" s="7"/>
    </row>
    <row r="9" spans="2:7" ht="25.5" customHeight="1">
      <c r="B9" s="23">
        <v>3</v>
      </c>
      <c r="C9" s="39" t="str">
        <f>Inputs!D39</f>
        <v>VRAAG</v>
      </c>
      <c r="D9" s="39" t="str">
        <f>Inputs!D40</f>
        <v>JOU ANTWOORD</v>
      </c>
      <c r="E9" s="80" t="str">
        <f>Inputs!D41</f>
        <v>MODELANTWOORD</v>
      </c>
      <c r="F9" s="80"/>
      <c r="G9" s="42" t="str">
        <f>Inputs!D42</f>
        <v>OK ?   (1 of 0)</v>
      </c>
    </row>
    <row r="10" spans="2:7" ht="39" customHeight="1">
      <c r="B10" s="23"/>
      <c r="C10" s="6" t="str">
        <f>Inputs!AP12</f>
        <v>Wat is die Bybelse betekenis van 'gemeenskap"?</v>
      </c>
      <c r="D10" s="55"/>
      <c r="E10" s="81">
        <f>IF($D$19&lt;&gt;"",Inputs!AP22,"")</f>
      </c>
      <c r="F10" s="81"/>
      <c r="G10" s="64"/>
    </row>
    <row r="11" spans="2:7" ht="43.5" customHeight="1">
      <c r="B11" s="23"/>
      <c r="C11" s="6" t="str">
        <f>Inputs!AP13</f>
        <v>Noem 4  kenmerke van ware gemeenskap.</v>
      </c>
      <c r="D11" s="55"/>
      <c r="E11" s="81">
        <f>IF($D$19&lt;&gt;"",Inputs!AP23,"")</f>
      </c>
      <c r="F11" s="81"/>
      <c r="G11" s="64"/>
    </row>
    <row r="12" spans="2:7" ht="63.75" customHeight="1">
      <c r="B12" s="23"/>
      <c r="C12" s="6" t="str">
        <f>Inputs!AP14</f>
        <v>Hoe help 'n kleingroep ons om meer konsekwent in ons geloof te wees?</v>
      </c>
      <c r="D12" s="55"/>
      <c r="E12" s="81">
        <f>IF($D$19&lt;&gt;"",Inputs!AP24,"")</f>
      </c>
      <c r="F12" s="81"/>
      <c r="G12" s="64"/>
    </row>
    <row r="13" spans="2:7" ht="44.25" customHeight="1">
      <c r="B13" s="23"/>
      <c r="C13" s="6" t="str">
        <f>Inputs!AP15</f>
        <v>Wat is meelewendheid?</v>
      </c>
      <c r="D13" s="55"/>
      <c r="E13" s="81">
        <f>IF($D$19&lt;&gt;"",Inputs!AP25,"")</f>
      </c>
      <c r="F13" s="81"/>
      <c r="G13" s="64"/>
    </row>
    <row r="14" spans="2:7" ht="39" customHeight="1">
      <c r="B14" s="23"/>
      <c r="C14" s="6" t="str">
        <f>Inputs!AP16</f>
        <v>Watter twee behoeftes word bevredig deur meelewendheid?</v>
      </c>
      <c r="D14" s="55"/>
      <c r="E14" s="81">
        <f>IF($D$19&lt;&gt;"",Inputs!AP26,"")</f>
      </c>
      <c r="F14" s="81"/>
      <c r="G14" s="64"/>
    </row>
    <row r="15" spans="2:7" ht="43.5" customHeight="1">
      <c r="B15" s="23"/>
      <c r="C15" s="6" t="str">
        <f>Inputs!AP17</f>
        <v>Noem 4 vlake van gemeenskap.</v>
      </c>
      <c r="D15" s="55"/>
      <c r="E15" s="81">
        <f>IF($D$19&lt;&gt;"",Inputs!AP27,"")</f>
      </c>
      <c r="F15" s="81"/>
      <c r="G15" s="64"/>
    </row>
    <row r="16" spans="2:7" ht="43.5" customHeight="1">
      <c r="B16" s="23"/>
      <c r="C16" s="6" t="str">
        <f>Inputs!AP18</f>
        <v>Hoe is gemeenskap 'n plek van genade?</v>
      </c>
      <c r="D16" s="55"/>
      <c r="E16" s="81">
        <f>IF($D$19&lt;&gt;"",Inputs!AP28,"")</f>
      </c>
      <c r="F16" s="81"/>
      <c r="G16" s="64"/>
    </row>
    <row r="17" spans="2:7" ht="39" customHeight="1">
      <c r="B17" s="23"/>
      <c r="C17" s="6" t="str">
        <f>Inputs!AP19</f>
        <v>Wat is die verskil tussen  vergifnis en vertroue?</v>
      </c>
      <c r="D17" s="55"/>
      <c r="E17" s="81">
        <f>IF($D$19&lt;&gt;"",Inputs!AP29,"")</f>
      </c>
      <c r="F17" s="81"/>
      <c r="G17" s="64"/>
    </row>
    <row r="18" spans="2:7" ht="39" customHeight="1">
      <c r="B18" s="23"/>
      <c r="C18" s="6" t="str">
        <f>Inputs!AP20</f>
        <v>Wat behoort 'n kleingroep te hê wat sal maak dat mens jou vertroue kan herwin?</v>
      </c>
      <c r="D18" s="55"/>
      <c r="E18" s="81">
        <f>IF($D$19&lt;&gt;"",Inputs!AP30,"")</f>
      </c>
      <c r="F18" s="81"/>
      <c r="G18" s="64"/>
    </row>
    <row r="19" spans="2:7" ht="39" customHeight="1">
      <c r="B19" s="23"/>
      <c r="C19" s="6" t="str">
        <f>Inputs!AP21</f>
        <v>Hoe sal jy in 'n enkelbegrip die hoofstuk opsom?</v>
      </c>
      <c r="D19" s="55"/>
      <c r="E19" s="81">
        <f>IF($D$19&lt;&gt;"",Inputs!AP31,"")</f>
      </c>
      <c r="F19" s="81"/>
      <c r="G19" s="64"/>
    </row>
    <row r="20" spans="2:7" ht="22.5" customHeight="1">
      <c r="B20" s="23">
        <v>4</v>
      </c>
      <c r="C20" s="80" t="str">
        <f>Inputs!D43</f>
        <v>BESPREKINGSVRAAG:</v>
      </c>
      <c r="D20" s="80"/>
      <c r="E20" s="80" t="str">
        <f>Inputs!D44</f>
        <v>KOMMENTAAR:</v>
      </c>
      <c r="F20" s="80"/>
      <c r="G20" s="65">
        <f>SUM(G10:G19)/10</f>
        <v>0</v>
      </c>
    </row>
    <row r="21" spans="2:7" ht="24" customHeight="1">
      <c r="B21" s="23"/>
      <c r="C21" s="81" t="str">
        <f>Inputs!AP32</f>
        <v>Watter een stap kan ek vandag doen om op 'n egte en hegte vlak met'n ander gelowige kontak te maak?</v>
      </c>
      <c r="D21" s="81"/>
      <c r="E21" s="92"/>
      <c r="F21" s="93"/>
      <c r="G21" s="96"/>
    </row>
    <row r="22" spans="2:7" ht="24" customHeight="1">
      <c r="B22" s="23"/>
      <c r="C22" s="81" t="str">
        <f>Inputs!AP33</f>
        <v>Wat is die algemeenste verskonings wat mense aanbied om nie by 'n kerk aan te sluit nie, en hoe sou jy hulle antwoord?</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C5:D5"/>
    <mergeCell ref="E5:F5"/>
    <mergeCell ref="D7:F7"/>
    <mergeCell ref="C8:F8"/>
    <mergeCell ref="E9:F9"/>
    <mergeCell ref="E10:F10"/>
    <mergeCell ref="E11:F11"/>
    <mergeCell ref="E12:F12"/>
    <mergeCell ref="E13:F13"/>
    <mergeCell ref="E14:F14"/>
    <mergeCell ref="E15:F15"/>
    <mergeCell ref="E16:F16"/>
    <mergeCell ref="E17:F17"/>
    <mergeCell ref="E18:F18"/>
    <mergeCell ref="E19:F19"/>
    <mergeCell ref="C20:D20"/>
    <mergeCell ref="E20:F20"/>
    <mergeCell ref="D23:F23"/>
    <mergeCell ref="D24:E24"/>
    <mergeCell ref="C21:D21"/>
    <mergeCell ref="E21:G21"/>
    <mergeCell ref="C22:D22"/>
    <mergeCell ref="E22:G22"/>
  </mergeCells>
  <conditionalFormatting sqref="F2 F4 B2:E4 B25:G41 D5:F6 B5:B24 C5:C7 D9 F24 E9:F20 G23:G24 C9:C24 D21:D22 G2: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22.xml><?xml version="1.0" encoding="utf-8"?>
<worksheet xmlns="http://schemas.openxmlformats.org/spreadsheetml/2006/main" xmlns:r="http://schemas.openxmlformats.org/officeDocument/2006/relationships">
  <sheetPr>
    <pageSetUpPr fitToPage="1"/>
  </sheetPr>
  <dimension ref="A2:G41"/>
  <sheetViews>
    <sheetView workbookViewId="0" topLeftCell="B13">
      <selection activeCell="D19" sqref="D19"/>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6.8515625" style="1" customWidth="1"/>
    <col min="8" max="8" width="4.421875" style="1" customWidth="1"/>
    <col min="9" max="16384" width="9.140625" style="1" customWidth="1"/>
  </cols>
  <sheetData>
    <row r="1" ht="13.5" thickBot="1"/>
    <row r="2" spans="1:7" ht="18.75" thickTop="1">
      <c r="A2" s="11" t="str">
        <f>'18'!F40</f>
        <v>X</v>
      </c>
      <c r="B2" s="2"/>
      <c r="C2" s="3"/>
      <c r="D2" s="91" t="str">
        <f>'00'!C26</f>
        <v>19 Bou gemeenskaplikheid</v>
      </c>
      <c r="E2" s="91"/>
      <c r="F2" s="3"/>
      <c r="G2" s="4"/>
    </row>
    <row r="3" spans="2:7" ht="12.75">
      <c r="B3" s="5"/>
      <c r="C3" s="6"/>
      <c r="D3" s="6"/>
      <c r="E3" s="28" t="str">
        <f>Inputs!H8</f>
        <v>DATUM:</v>
      </c>
      <c r="F3" s="54"/>
      <c r="G3" s="7"/>
    </row>
    <row r="4" spans="2:7" ht="12.75">
      <c r="B4" s="5"/>
      <c r="C4" s="6"/>
      <c r="D4" s="6"/>
      <c r="E4" s="6"/>
      <c r="F4" s="6"/>
      <c r="G4" s="7"/>
    </row>
    <row r="5" spans="2:7" ht="15.75">
      <c r="B5" s="23"/>
      <c r="C5" s="86" t="str">
        <f>Inputs!AR9</f>
        <v>Doel 2: Jy is vir God se familie geskep.</v>
      </c>
      <c r="D5" s="86"/>
      <c r="E5" s="87" t="str">
        <f>Inputs!F29</f>
        <v>19 Bou gemeenskaplikheid</v>
      </c>
      <c r="F5" s="87"/>
      <c r="G5" s="7"/>
    </row>
    <row r="6" spans="2:7" ht="12.75">
      <c r="B6" s="23"/>
      <c r="C6" s="6"/>
      <c r="D6" s="6"/>
      <c r="E6" s="6"/>
      <c r="F6" s="6"/>
      <c r="G6" s="7"/>
    </row>
    <row r="7" spans="2:7" ht="25.5">
      <c r="B7" s="23">
        <v>1</v>
      </c>
      <c r="C7" s="6" t="str">
        <f>CONCATENATE(Inputs!D38," ",Inputs!AR10," :")</f>
        <v>SKRIFGEDEELTE: Jak 3:17-18 :</v>
      </c>
      <c r="D7" s="92"/>
      <c r="E7" s="93"/>
      <c r="F7" s="94"/>
      <c r="G7" s="7"/>
    </row>
    <row r="8" spans="2:7" ht="20.25" customHeight="1">
      <c r="B8" s="23">
        <v>2</v>
      </c>
      <c r="C8" s="95" t="str">
        <f>CONCATENATE("' ",Inputs!AR11," '")</f>
        <v>' Gemeenskap vereis toewyding. '</v>
      </c>
      <c r="D8" s="95"/>
      <c r="E8" s="95"/>
      <c r="F8" s="95"/>
      <c r="G8" s="7"/>
    </row>
    <row r="9" spans="2:7" ht="27.75" customHeight="1">
      <c r="B9" s="23">
        <v>3</v>
      </c>
      <c r="C9" s="39" t="str">
        <f>Inputs!D39</f>
        <v>VRAAG</v>
      </c>
      <c r="D9" s="39" t="str">
        <f>Inputs!D40</f>
        <v>JOU ANTWOORD</v>
      </c>
      <c r="E9" s="80" t="str">
        <f>Inputs!D41</f>
        <v>MODELANTWOORD</v>
      </c>
      <c r="F9" s="80"/>
      <c r="G9" s="42" t="str">
        <f>Inputs!D42</f>
        <v>OK ?   (1 of 0)</v>
      </c>
    </row>
    <row r="10" spans="2:7" ht="39" customHeight="1">
      <c r="B10" s="23"/>
      <c r="C10" s="6" t="str">
        <f>Inputs!AR12</f>
        <v>Noem 5 dinge wat dit kos om 'n Goddelike gemeenskap te bou.</v>
      </c>
      <c r="D10" s="55"/>
      <c r="E10" s="81">
        <f>IF($D$19&lt;&gt;"",Inputs!AR22,"")</f>
      </c>
      <c r="F10" s="81"/>
      <c r="G10" s="64"/>
    </row>
    <row r="11" spans="2:7" ht="39" customHeight="1">
      <c r="B11" s="23"/>
      <c r="C11" s="6" t="str">
        <f>Inputs!AR13</f>
        <v>Hoekombly baie groepies oppervlakkig?</v>
      </c>
      <c r="D11" s="55"/>
      <c r="E11" s="81">
        <f>IF($D$19&lt;&gt;"",Inputs!AR23,"")</f>
      </c>
      <c r="F11" s="81"/>
      <c r="G11" s="64"/>
    </row>
    <row r="12" spans="2:7" ht="39" customHeight="1">
      <c r="B12" s="23"/>
      <c r="C12" s="6" t="str">
        <f>Inputs!AR14</f>
        <v>Wat gebeur wanneer konflik reg hanteer word?</v>
      </c>
      <c r="D12" s="55"/>
      <c r="E12" s="81">
        <f>IF($D$19&lt;&gt;"",Inputs!AR24,"")</f>
      </c>
      <c r="F12" s="81"/>
      <c r="G12" s="64"/>
    </row>
    <row r="13" spans="2:7" ht="39" customHeight="1">
      <c r="B13" s="23"/>
      <c r="C13" s="6" t="str">
        <f>Inputs!AR15</f>
        <v>Wat vernietig gemeenskap die vinnigste?</v>
      </c>
      <c r="D13" s="55"/>
      <c r="E13" s="81">
        <f>IF($D$19&lt;&gt;"",Inputs!AR25,"")</f>
      </c>
      <c r="F13" s="81"/>
      <c r="G13" s="64"/>
    </row>
    <row r="14" spans="2:7" ht="46.5" customHeight="1">
      <c r="B14" s="23"/>
      <c r="C14" s="6" t="str">
        <f>Inputs!AR16</f>
        <v>Hoe kan jy nederigheid uitleef?</v>
      </c>
      <c r="D14" s="55"/>
      <c r="E14" s="81">
        <f>IF($D$19&lt;&gt;"",Inputs!AR26,"")</f>
      </c>
      <c r="F14" s="81"/>
      <c r="G14" s="64"/>
    </row>
    <row r="15" spans="2:7" ht="44.25" customHeight="1">
      <c r="B15" s="23"/>
      <c r="C15" s="6" t="str">
        <f>Inputs!AR17</f>
        <v>Hoekom plaas God EGB mense in ons midde?</v>
      </c>
      <c r="D15" s="55"/>
      <c r="E15" s="81">
        <f>IF($D$19&lt;&gt;"",Inputs!AR27,"")</f>
      </c>
      <c r="F15" s="81"/>
      <c r="G15" s="64"/>
    </row>
    <row r="16" spans="2:7" ht="39" customHeight="1">
      <c r="B16" s="23"/>
      <c r="C16" s="6" t="str">
        <f>Inputs!AR18</f>
        <v>Wat is die grondslag van ons gemeenskap?</v>
      </c>
      <c r="D16" s="55"/>
      <c r="E16" s="81">
        <f>IF($D$19&lt;&gt;"",Inputs!AR28,"")</f>
      </c>
      <c r="F16" s="81"/>
      <c r="G16" s="64"/>
    </row>
    <row r="17" spans="2:7" ht="39" customHeight="1">
      <c r="B17" s="23"/>
      <c r="C17" s="6" t="str">
        <f>Inputs!AR19</f>
        <v>Watter gevolg het 'n geskinder?</v>
      </c>
      <c r="D17" s="55"/>
      <c r="E17" s="81">
        <f>IF($D$19&lt;&gt;"",Inputs!AR29,"")</f>
      </c>
      <c r="F17" s="81"/>
      <c r="G17" s="64"/>
    </row>
    <row r="18" spans="2:7" ht="45.75" customHeight="1">
      <c r="B18" s="23"/>
      <c r="C18" s="6" t="str">
        <f>Inputs!AR20</f>
        <v>Noem 9 kenmerke van 'nBybelse gemeenskap.</v>
      </c>
      <c r="D18" s="55"/>
      <c r="E18" s="81">
        <f>IF($D$19&lt;&gt;"",Inputs!AR30,"")</f>
      </c>
      <c r="F18" s="81"/>
      <c r="G18" s="64"/>
    </row>
    <row r="19" spans="2:7" ht="39" customHeight="1">
      <c r="B19" s="23"/>
      <c r="C19" s="6" t="str">
        <f>Inputs!AR21</f>
        <v>Hoe sal jy die hoofstuk in 'n paar woorde opsom?</v>
      </c>
      <c r="D19" s="55"/>
      <c r="E19" s="81">
        <f>IF($D$19&lt;&gt;"",Inputs!AR31,"")</f>
      </c>
      <c r="F19" s="81"/>
      <c r="G19" s="64"/>
    </row>
    <row r="20" spans="2:7" ht="24" customHeight="1">
      <c r="B20" s="23">
        <v>4</v>
      </c>
      <c r="C20" s="80" t="str">
        <f>Inputs!D43</f>
        <v>BESPREKINGSVRAAG:</v>
      </c>
      <c r="D20" s="80"/>
      <c r="E20" s="80" t="str">
        <f>Inputs!D44</f>
        <v>KOMMENTAAR:</v>
      </c>
      <c r="F20" s="80"/>
      <c r="G20" s="65">
        <f>SUM(G10:G19)/10</f>
        <v>0</v>
      </c>
    </row>
    <row r="21" spans="2:7" ht="25.5" customHeight="1">
      <c r="B21" s="23"/>
      <c r="C21" s="81" t="str">
        <f>Inputs!AR32</f>
        <v>Hoe kan ek vandag help om die eienskappe van ware gemeenskap in my groepie en kerk te kweek?</v>
      </c>
      <c r="D21" s="81"/>
      <c r="E21" s="92"/>
      <c r="F21" s="93"/>
      <c r="G21" s="96"/>
    </row>
    <row r="22" spans="2:7" ht="25.5" customHeight="1">
      <c r="B22" s="23"/>
      <c r="C22" s="81" t="str">
        <f>Inputs!AR33</f>
        <v>Wat kan jou groep doen om eenheid in die kerk te beskerm en te bevorder?</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C5:D5"/>
    <mergeCell ref="E5:F5"/>
    <mergeCell ref="D7:F7"/>
    <mergeCell ref="C8:F8"/>
    <mergeCell ref="E9:F9"/>
    <mergeCell ref="E10:F10"/>
    <mergeCell ref="E11:F11"/>
    <mergeCell ref="E12:F12"/>
    <mergeCell ref="E13:F13"/>
    <mergeCell ref="E14:F14"/>
    <mergeCell ref="E15:F15"/>
    <mergeCell ref="E16:F16"/>
    <mergeCell ref="E17:F17"/>
    <mergeCell ref="E18:F18"/>
    <mergeCell ref="E19:F19"/>
    <mergeCell ref="C20:D20"/>
    <mergeCell ref="E20:F20"/>
    <mergeCell ref="D23:F23"/>
    <mergeCell ref="D24:E24"/>
    <mergeCell ref="C21:D21"/>
    <mergeCell ref="E21:G21"/>
    <mergeCell ref="C22:D22"/>
    <mergeCell ref="E22:G22"/>
  </mergeCells>
  <conditionalFormatting sqref="F2 F4 B2:E4 B25:G41 D5:F6 B5:B24 C5:C7 D9 F24 E9:F20 G23:G24 C9:C24 D21:D22 G2: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23.xml><?xml version="1.0" encoding="utf-8"?>
<worksheet xmlns="http://schemas.openxmlformats.org/spreadsheetml/2006/main" xmlns:r="http://schemas.openxmlformats.org/officeDocument/2006/relationships">
  <sheetPr>
    <pageSetUpPr fitToPage="1"/>
  </sheetPr>
  <dimension ref="A2:G41"/>
  <sheetViews>
    <sheetView workbookViewId="0" topLeftCell="B1">
      <selection activeCell="D19" sqref="D19"/>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421875" style="1" customWidth="1"/>
    <col min="8" max="8" width="4.421875" style="1" customWidth="1"/>
    <col min="9" max="16384" width="9.140625" style="1" customWidth="1"/>
  </cols>
  <sheetData>
    <row r="1" ht="13.5" thickBot="1"/>
    <row r="2" spans="1:7" ht="18.75" thickTop="1">
      <c r="A2" s="11" t="str">
        <f>'19'!F40</f>
        <v>X</v>
      </c>
      <c r="B2" s="2"/>
      <c r="C2" s="3"/>
      <c r="D2" s="91" t="str">
        <f>'00'!C27</f>
        <v>20 Herstel stukkende gemeenskap</v>
      </c>
      <c r="E2" s="91"/>
      <c r="F2" s="3"/>
      <c r="G2" s="4"/>
    </row>
    <row r="3" spans="2:7" ht="12.75">
      <c r="B3" s="5"/>
      <c r="C3" s="6"/>
      <c r="D3" s="6"/>
      <c r="E3" s="28" t="str">
        <f>Inputs!H8</f>
        <v>DATUM:</v>
      </c>
      <c r="F3" s="54"/>
      <c r="G3" s="7"/>
    </row>
    <row r="4" spans="2:7" ht="12.75">
      <c r="B4" s="5"/>
      <c r="C4" s="6"/>
      <c r="D4" s="6"/>
      <c r="E4" s="6"/>
      <c r="F4" s="6"/>
      <c r="G4" s="7"/>
    </row>
    <row r="5" spans="2:7" ht="15.75">
      <c r="B5" s="23"/>
      <c r="C5" s="86" t="str">
        <f>Inputs!AT9</f>
        <v>Doel 2: Jy is vir God se familie geskep.</v>
      </c>
      <c r="D5" s="86"/>
      <c r="E5" s="87" t="str">
        <f>Inputs!F30</f>
        <v>20 Herstel stukkende gemeenskap</v>
      </c>
      <c r="F5" s="87"/>
      <c r="G5" s="7"/>
    </row>
    <row r="6" spans="2:7" ht="12.75">
      <c r="B6" s="23"/>
      <c r="C6" s="6"/>
      <c r="D6" s="6"/>
      <c r="E6" s="6"/>
      <c r="F6" s="6"/>
      <c r="G6" s="7"/>
    </row>
    <row r="7" spans="2:7" ht="25.5">
      <c r="B7" s="23">
        <v>1</v>
      </c>
      <c r="C7" s="6" t="str">
        <f>CONCATENATE(Inputs!D38," ",Inputs!AT10," :")</f>
        <v>SKRIFGEDEELTE: 2 Kor 5:18 :</v>
      </c>
      <c r="D7" s="92"/>
      <c r="E7" s="93"/>
      <c r="F7" s="94"/>
      <c r="G7" s="7"/>
    </row>
    <row r="8" spans="2:7" ht="20.25" customHeight="1">
      <c r="B8" s="23">
        <v>2</v>
      </c>
      <c r="C8" s="95" t="str">
        <f>CONCATENATE("' ",Inputs!AT11," '")</f>
        <v>' Dis altyd die moeite werd om verhoudings te herstel. '</v>
      </c>
      <c r="D8" s="95"/>
      <c r="E8" s="95"/>
      <c r="F8" s="95"/>
      <c r="G8" s="7"/>
    </row>
    <row r="9" spans="2:7" ht="30" customHeight="1">
      <c r="B9" s="23">
        <v>3</v>
      </c>
      <c r="C9" s="39" t="str">
        <f>Inputs!D39</f>
        <v>VRAAG</v>
      </c>
      <c r="D9" s="39" t="str">
        <f>Inputs!D40</f>
        <v>JOU ANTWOORD</v>
      </c>
      <c r="E9" s="80" t="str">
        <f>Inputs!D41</f>
        <v>MODELANTWOORD</v>
      </c>
      <c r="F9" s="80"/>
      <c r="G9" s="42" t="str">
        <f>Inputs!D42</f>
        <v>OK ?   (1 of 0)</v>
      </c>
    </row>
    <row r="10" spans="2:7" ht="36.75" customHeight="1">
      <c r="B10" s="23"/>
      <c r="C10" s="6" t="str">
        <f>Inputs!AT12</f>
        <v>Wat kan ons sê oor  'n stukkende  Christelike gemeenskap?</v>
      </c>
      <c r="D10" s="55"/>
      <c r="E10" s="81">
        <f>IF($D$19&lt;&gt;"",Inputs!AT22,"")</f>
      </c>
      <c r="F10" s="81"/>
      <c r="G10" s="64"/>
    </row>
    <row r="11" spans="2:7" ht="36.75" customHeight="1">
      <c r="B11" s="23"/>
      <c r="C11" s="6" t="str">
        <f>Inputs!AT13</f>
        <v>Noem 2 dinge wat "vrede maak" nie is nie.</v>
      </c>
      <c r="D11" s="55"/>
      <c r="E11" s="81">
        <f>IF($D$19&lt;&gt;"",Inputs!AT23,"")</f>
      </c>
      <c r="F11" s="81"/>
      <c r="G11" s="64"/>
    </row>
    <row r="12" spans="2:7" ht="80.25" customHeight="1">
      <c r="B12" s="23"/>
      <c r="C12" s="6" t="str">
        <f>Inputs!AT14</f>
        <v>Noem 7 dinge wat ons kan doen om 'n verhouding te herstel</v>
      </c>
      <c r="D12" s="55"/>
      <c r="E12" s="81">
        <f>IF($D$19&lt;&gt;"",Inputs!AT24,"")</f>
      </c>
      <c r="F12" s="81"/>
      <c r="G12" s="64"/>
    </row>
    <row r="13" spans="2:7" ht="36.75" customHeight="1">
      <c r="B13" s="23"/>
      <c r="C13" s="6" t="str">
        <f>Inputs!AT15</f>
        <v>Waar sê Jakobus kom baie van ons konflik vandaan?</v>
      </c>
      <c r="D13" s="55"/>
      <c r="E13" s="81">
        <f>IF($D$19&lt;&gt;"",Inputs!AT25,"")</f>
      </c>
      <c r="F13" s="81"/>
      <c r="G13" s="64"/>
    </row>
    <row r="14" spans="2:7" ht="72" customHeight="1">
      <c r="B14" s="23"/>
      <c r="C14" s="6" t="str">
        <f>Inputs!AT16</f>
        <v>Voordat jy 'n geskil probeer besleg, wat is 'n paar dinge wat jy behoort te doen?</v>
      </c>
      <c r="D14" s="55"/>
      <c r="E14" s="81">
        <f>IF($D$19&lt;&gt;"",Inputs!AT26,"")</f>
      </c>
      <c r="F14" s="81"/>
      <c r="G14" s="64"/>
    </row>
    <row r="15" spans="2:7" ht="36.75" customHeight="1">
      <c r="B15" s="23"/>
      <c r="C15" s="6" t="str">
        <f>Inputs!AT17</f>
        <v>As jy werklik 'n verhouding wil herstel, wat behoort jy eerste te doen?</v>
      </c>
      <c r="D15" s="55"/>
      <c r="E15" s="81">
        <f>IF($D$19&lt;&gt;"",Inputs!AT27,"")</f>
      </c>
      <c r="F15" s="81"/>
      <c r="G15" s="64"/>
    </row>
    <row r="16" spans="2:7" ht="36.75" customHeight="1">
      <c r="B16" s="23"/>
      <c r="C16" s="6" t="str">
        <f>Inputs!AT18</f>
        <v>Wat gebeur gewoonlik asmens begin deur jou eie foute te erken?</v>
      </c>
      <c r="D16" s="55"/>
      <c r="E16" s="81">
        <f>IF($D$19&lt;&gt;"",Inputs!AT28,"")</f>
      </c>
      <c r="F16" s="81"/>
      <c r="G16" s="64"/>
    </row>
    <row r="17" spans="2:7" ht="54.75" customHeight="1">
      <c r="B17" s="23"/>
      <c r="C17" s="6" t="str">
        <f>Inputs!AT19</f>
        <v>Wat is "emosie  kernwapens" en wat moet ons daarmee maak?</v>
      </c>
      <c r="D17" s="55"/>
      <c r="E17" s="81">
        <f>IF($D$19&lt;&gt;"",Inputs!AT29,"")</f>
      </c>
      <c r="F17" s="81"/>
      <c r="G17" s="64"/>
    </row>
    <row r="18" spans="2:7" ht="61.5" customHeight="1">
      <c r="B18" s="23"/>
      <c r="C18" s="6" t="str">
        <f>Inputs!AT20</f>
        <v>Ons weet dat almal nie altyd sal saamstem nie. Waarop moet versoening derhalwe fokus?</v>
      </c>
      <c r="D18" s="55"/>
      <c r="E18" s="81">
        <f>IF($D$19&lt;&gt;"",Inputs!AT30,"")</f>
      </c>
      <c r="F18" s="81"/>
      <c r="G18" s="64"/>
    </row>
    <row r="19" spans="2:7" ht="36.75" customHeight="1">
      <c r="B19" s="23"/>
      <c r="C19" s="6" t="str">
        <f>Inputs!AT21</f>
        <v>Hoe sal jy die hoofstuk in 'n enkele begrip opsom?</v>
      </c>
      <c r="D19" s="55"/>
      <c r="E19" s="81">
        <f>IF($D$19&lt;&gt;"",Inputs!AT31,"")</f>
      </c>
      <c r="F19" s="81"/>
      <c r="G19" s="64"/>
    </row>
    <row r="20" spans="2:7" ht="21" customHeight="1">
      <c r="B20" s="23">
        <v>4</v>
      </c>
      <c r="C20" s="80" t="str">
        <f>Inputs!D43</f>
        <v>BESPREKINGSVRAAG:</v>
      </c>
      <c r="D20" s="80"/>
      <c r="E20" s="80" t="str">
        <f>Inputs!D44</f>
        <v>KOMMENTAAR:</v>
      </c>
      <c r="F20" s="80"/>
      <c r="G20" s="65">
        <f>SUM(G10:G19)/10</f>
        <v>0</v>
      </c>
    </row>
    <row r="21" spans="2:7" ht="27" customHeight="1">
      <c r="B21" s="23"/>
      <c r="C21" s="81" t="str">
        <f>Inputs!AT32</f>
        <v>Met wie moet ek vandag 'n stukkende verhouding regmaak?</v>
      </c>
      <c r="D21" s="81"/>
      <c r="E21" s="92"/>
      <c r="F21" s="93"/>
      <c r="G21" s="96"/>
    </row>
    <row r="22" spans="2:7" ht="27" customHeight="1">
      <c r="B22" s="23"/>
      <c r="C22" s="81" t="str">
        <f>Inputs!AT33</f>
        <v>Is daar iemand met wie jy 'n verhouding moet herstel?</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C5:D5"/>
    <mergeCell ref="E5:F5"/>
    <mergeCell ref="D7:F7"/>
    <mergeCell ref="C8:F8"/>
    <mergeCell ref="E9:F9"/>
    <mergeCell ref="E10:F10"/>
    <mergeCell ref="E11:F11"/>
    <mergeCell ref="E12:F12"/>
    <mergeCell ref="E13:F13"/>
    <mergeCell ref="E14:F14"/>
    <mergeCell ref="E15:F15"/>
    <mergeCell ref="E16:F16"/>
    <mergeCell ref="E17:F17"/>
    <mergeCell ref="E18:F18"/>
    <mergeCell ref="E19:F19"/>
    <mergeCell ref="C20:D20"/>
    <mergeCell ref="E20:F20"/>
    <mergeCell ref="D23:F23"/>
    <mergeCell ref="D24:E24"/>
    <mergeCell ref="C21:D21"/>
    <mergeCell ref="E21:G21"/>
    <mergeCell ref="C22:D22"/>
    <mergeCell ref="E22:G22"/>
  </mergeCells>
  <conditionalFormatting sqref="F2 F4 B2:E4 B25:G41 D5:F6 B5:B24 C5:C7 D9 F24 E9:F20 G23:G24 C9:C24 D21:D22 G2: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24.xml><?xml version="1.0" encoding="utf-8"?>
<worksheet xmlns="http://schemas.openxmlformats.org/spreadsheetml/2006/main" xmlns:r="http://schemas.openxmlformats.org/officeDocument/2006/relationships">
  <sheetPr>
    <pageSetUpPr fitToPage="1"/>
  </sheetPr>
  <dimension ref="A2:G41"/>
  <sheetViews>
    <sheetView workbookViewId="0" topLeftCell="B1">
      <selection activeCell="D19" sqref="D19"/>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28125" style="1" customWidth="1"/>
    <col min="8" max="8" width="4.421875" style="1" customWidth="1"/>
    <col min="9" max="16384" width="9.140625" style="1" customWidth="1"/>
  </cols>
  <sheetData>
    <row r="1" ht="13.5" thickBot="1"/>
    <row r="2" spans="1:7" ht="18.75" thickTop="1">
      <c r="A2" s="11" t="str">
        <f>'20'!F40</f>
        <v>X</v>
      </c>
      <c r="B2" s="2"/>
      <c r="C2" s="3"/>
      <c r="D2" s="91" t="str">
        <f>'00'!C28</f>
        <v>21 Beskerm jou kerk</v>
      </c>
      <c r="E2" s="91"/>
      <c r="F2" s="3"/>
      <c r="G2" s="4"/>
    </row>
    <row r="3" spans="2:7" ht="12.75">
      <c r="B3" s="5"/>
      <c r="C3" s="6"/>
      <c r="D3" s="6"/>
      <c r="E3" s="28" t="str">
        <f>Inputs!H8</f>
        <v>DATUM:</v>
      </c>
      <c r="F3" s="54"/>
      <c r="G3" s="7"/>
    </row>
    <row r="4" spans="2:7" ht="12.75">
      <c r="B4" s="5"/>
      <c r="C4" s="6"/>
      <c r="D4" s="6"/>
      <c r="E4" s="6"/>
      <c r="F4" s="6"/>
      <c r="G4" s="7"/>
    </row>
    <row r="5" spans="2:7" ht="15.75">
      <c r="B5" s="23"/>
      <c r="C5" s="86" t="str">
        <f>Inputs!AV9</f>
        <v>Doel 2: Jy is vir God se familie geskep.</v>
      </c>
      <c r="D5" s="86"/>
      <c r="E5" s="87" t="str">
        <f>Inputs!F31</f>
        <v>21 Beskerm jou kerk</v>
      </c>
      <c r="F5" s="87"/>
      <c r="G5" s="7"/>
    </row>
    <row r="6" spans="2:7" ht="12.75">
      <c r="B6" s="23"/>
      <c r="C6" s="6"/>
      <c r="D6" s="6"/>
      <c r="E6" s="6"/>
      <c r="F6" s="6"/>
      <c r="G6" s="7"/>
    </row>
    <row r="7" spans="2:7" ht="25.5">
      <c r="B7" s="23">
        <v>1</v>
      </c>
      <c r="C7" s="6" t="str">
        <f>CONCATENATE(Inputs!D38," ",Inputs!AV10," :")</f>
        <v>SKRIFGEDEELTE: Ef 4:3 :</v>
      </c>
      <c r="D7" s="92"/>
      <c r="E7" s="93"/>
      <c r="F7" s="94"/>
      <c r="G7" s="7"/>
    </row>
    <row r="8" spans="2:7" ht="20.25" customHeight="1">
      <c r="B8" s="23">
        <v>2</v>
      </c>
      <c r="C8" s="95" t="str">
        <f>CONCATENATE("' ",Inputs!AV11," '")</f>
        <v>' Dis jou taak om die eenheid van jou kerk te beskerm. '</v>
      </c>
      <c r="D8" s="95"/>
      <c r="E8" s="95"/>
      <c r="F8" s="95"/>
      <c r="G8" s="7"/>
    </row>
    <row r="9" spans="2:7" ht="26.25" customHeight="1">
      <c r="B9" s="23">
        <v>3</v>
      </c>
      <c r="C9" s="39" t="str">
        <f>Inputs!D39</f>
        <v>VRAAG</v>
      </c>
      <c r="D9" s="39" t="str">
        <f>Inputs!D40</f>
        <v>JOU ANTWOORD</v>
      </c>
      <c r="E9" s="80" t="str">
        <f>Inputs!D41</f>
        <v>MODELANTWOORD</v>
      </c>
      <c r="F9" s="80"/>
      <c r="G9" s="42" t="str">
        <f>Inputs!D42</f>
        <v>OK ?   (1 of 0)</v>
      </c>
    </row>
    <row r="10" spans="2:7" ht="39" customHeight="1">
      <c r="B10" s="23"/>
      <c r="C10" s="6" t="str">
        <f>Inputs!AV12</f>
        <v>Wat gebeur as die eenheid van die Liggaam van Christus vernietig word?</v>
      </c>
      <c r="D10" s="55"/>
      <c r="E10" s="81">
        <f>IF($D$19&lt;&gt;"",Inputs!AV22,"")</f>
      </c>
      <c r="F10" s="81"/>
      <c r="G10" s="64"/>
    </row>
    <row r="11" spans="2:7" ht="79.5" customHeight="1">
      <c r="B11" s="23"/>
      <c r="C11" s="6" t="str">
        <f>Inputs!AV13</f>
        <v>Noem ses dinge wat jy moet doen om die eenheid van die Ligaam te bewaar.</v>
      </c>
      <c r="D11" s="55"/>
      <c r="E11" s="81">
        <f>IF($D$19&lt;&gt;"",Inputs!AV23,"")</f>
      </c>
      <c r="F11" s="81"/>
      <c r="G11" s="64"/>
    </row>
    <row r="12" spans="2:7" ht="39" customHeight="1">
      <c r="B12" s="23"/>
      <c r="C12" s="6" t="str">
        <f>Inputs!AV14</f>
        <v>Wat bring harmonie?</v>
      </c>
      <c r="D12" s="55"/>
      <c r="E12" s="81">
        <f>IF($D$19&lt;&gt;"",Inputs!AV24,"")</f>
      </c>
      <c r="F12" s="81"/>
      <c r="G12" s="64"/>
    </row>
    <row r="13" spans="2:7" ht="48.75" customHeight="1">
      <c r="B13" s="23"/>
      <c r="C13" s="6" t="str">
        <f>Inputs!AV15</f>
        <v>As ons seerkry in die kerk wat moet ons probeer doen en hoekom?</v>
      </c>
      <c r="D13" s="55"/>
      <c r="E13" s="81">
        <f>IF($D$19&lt;&gt;"",Inputs!AV25,"")</f>
      </c>
      <c r="F13" s="81"/>
      <c r="G13" s="64"/>
    </row>
    <row r="14" spans="2:7" ht="63.75" customHeight="1">
      <c r="B14" s="23"/>
      <c r="C14" s="6" t="str">
        <f>Inputs!AV16</f>
        <v>Wat gebeur wanneer ek 'n ander gelowige oordeel?</v>
      </c>
      <c r="D14" s="55"/>
      <c r="E14" s="81">
        <f>IF($D$19&lt;&gt;"",Inputs!AV26,"")</f>
      </c>
      <c r="F14" s="81"/>
      <c r="G14" s="64"/>
    </row>
    <row r="15" spans="2:7" ht="39" customHeight="1">
      <c r="B15" s="23"/>
      <c r="C15" s="6" t="str">
        <f>Inputs!AV17</f>
        <v>Wat is jy as jy na 'n skinderstorie luister?</v>
      </c>
      <c r="D15" s="55"/>
      <c r="E15" s="81">
        <f>IF($D$19&lt;&gt;"",Inputs!AV27,"")</f>
      </c>
      <c r="F15" s="81"/>
      <c r="G15" s="64"/>
    </row>
    <row r="16" spans="2:7" ht="60" customHeight="1">
      <c r="B16" s="23"/>
      <c r="C16" s="6" t="str">
        <f>Inputs!AV18</f>
        <v>Noem 3 stappe in die Bybelse manier van konflikhantering.</v>
      </c>
      <c r="D16" s="55"/>
      <c r="E16" s="81">
        <f>IF($D$19&lt;&gt;"",Inputs!AV28,"")</f>
      </c>
      <c r="F16" s="81"/>
      <c r="G16" s="64"/>
    </row>
    <row r="17" spans="2:7" ht="39" customHeight="1">
      <c r="B17" s="23"/>
      <c r="C17" s="6" t="str">
        <f>Inputs!AV19</f>
        <v>Hoe moet ons optree teenoor ons geestelike leiers?</v>
      </c>
      <c r="D17" s="55"/>
      <c r="E17" s="81">
        <f>IF($D$19&lt;&gt;"",Inputs!AV29,"")</f>
      </c>
      <c r="F17" s="81"/>
      <c r="G17" s="64"/>
    </row>
    <row r="18" spans="2:7" ht="93" customHeight="1">
      <c r="B18" s="23"/>
      <c r="C18" s="6" t="str">
        <f>Inputs!AV20</f>
        <v>Hoe behoort 'n Goddelike leierskap mense te hanteer wat verdeeldheid saai?</v>
      </c>
      <c r="D18" s="55"/>
      <c r="E18" s="81">
        <f>IF($D$19&lt;&gt;"",Inputs!AV30,"")</f>
      </c>
      <c r="F18" s="81"/>
      <c r="G18" s="64"/>
    </row>
    <row r="19" spans="2:7" ht="39" customHeight="1">
      <c r="B19" s="23"/>
      <c r="C19" s="6" t="str">
        <f>Inputs!AV21</f>
        <v>Hoe sal jy die hoofstuk in 'n enkele begrip opsom?</v>
      </c>
      <c r="D19" s="55"/>
      <c r="E19" s="81">
        <f>IF($D$19&lt;&gt;"",Inputs!AV31,"")</f>
      </c>
      <c r="F19" s="81"/>
      <c r="G19" s="64"/>
    </row>
    <row r="20" spans="2:7" ht="22.5" customHeight="1">
      <c r="B20" s="23">
        <v>4</v>
      </c>
      <c r="C20" s="80" t="str">
        <f>Inputs!D43</f>
        <v>BESPREKINGSVRAAG:</v>
      </c>
      <c r="D20" s="80"/>
      <c r="E20" s="80" t="str">
        <f>Inputs!D44</f>
        <v>KOMMENTAAR:</v>
      </c>
      <c r="F20" s="80"/>
      <c r="G20" s="65">
        <f>SUM(G10:G19)/10</f>
        <v>0</v>
      </c>
    </row>
    <row r="21" spans="2:7" ht="27" customHeight="1">
      <c r="B21" s="23"/>
      <c r="C21" s="81" t="str">
        <f>Inputs!AV32</f>
        <v>Wat doen ek persoonlik om hier en nou die eenheid in my kerkfamilie te beskerm?</v>
      </c>
      <c r="D21" s="81"/>
      <c r="E21" s="92"/>
      <c r="F21" s="93"/>
      <c r="G21" s="96"/>
    </row>
    <row r="22" spans="2:7" ht="27" customHeight="1">
      <c r="B22" s="23"/>
      <c r="C22" s="81">
        <f>Inputs!AV33</f>
        <v>0</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C5:D5"/>
    <mergeCell ref="E5:F5"/>
    <mergeCell ref="D7:F7"/>
    <mergeCell ref="C8:F8"/>
    <mergeCell ref="E9:F9"/>
    <mergeCell ref="E10:F10"/>
    <mergeCell ref="E11:F11"/>
    <mergeCell ref="E12:F12"/>
    <mergeCell ref="E13:F13"/>
    <mergeCell ref="E14:F14"/>
    <mergeCell ref="E15:F15"/>
    <mergeCell ref="E16:F16"/>
    <mergeCell ref="E17:F17"/>
    <mergeCell ref="E18:F18"/>
    <mergeCell ref="E19:F19"/>
    <mergeCell ref="C20:D20"/>
    <mergeCell ref="E20:F20"/>
    <mergeCell ref="D23:F23"/>
    <mergeCell ref="D24:E24"/>
    <mergeCell ref="C21:D21"/>
    <mergeCell ref="E21:G21"/>
    <mergeCell ref="C22:D22"/>
    <mergeCell ref="E22:G22"/>
  </mergeCells>
  <conditionalFormatting sqref="F2 F4 B2:E4 B25:G41 D5:F6 B5:B24 C5:C7 D9 F24 E9:F20 G23:G24 C9:C24 D21:D22 G2: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25.xml><?xml version="1.0" encoding="utf-8"?>
<worksheet xmlns="http://schemas.openxmlformats.org/spreadsheetml/2006/main" xmlns:r="http://schemas.openxmlformats.org/officeDocument/2006/relationships">
  <sheetPr>
    <pageSetUpPr fitToPage="1"/>
  </sheetPr>
  <dimension ref="A2:G41"/>
  <sheetViews>
    <sheetView workbookViewId="0" topLeftCell="B1">
      <selection activeCell="D19" sqref="D19"/>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28125" style="1" customWidth="1"/>
    <col min="8" max="8" width="4.421875" style="1" customWidth="1"/>
    <col min="9" max="16384" width="9.140625" style="1" customWidth="1"/>
  </cols>
  <sheetData>
    <row r="1" ht="13.5" thickBot="1"/>
    <row r="2" spans="1:7" ht="18.75" thickTop="1">
      <c r="A2" s="11" t="str">
        <f>'21'!F40</f>
        <v>X</v>
      </c>
      <c r="B2" s="2"/>
      <c r="C2" s="3"/>
      <c r="D2" s="91" t="str">
        <f>'00'!C29</f>
        <v>22 Geskep om soos Christus te word</v>
      </c>
      <c r="E2" s="91"/>
      <c r="F2" s="3"/>
      <c r="G2" s="4"/>
    </row>
    <row r="3" spans="2:7" ht="12.75">
      <c r="B3" s="5"/>
      <c r="C3" s="6"/>
      <c r="D3" s="6"/>
      <c r="E3" s="28" t="str">
        <f>Inputs!H8</f>
        <v>DATUM:</v>
      </c>
      <c r="F3" s="54"/>
      <c r="G3" s="7"/>
    </row>
    <row r="4" spans="2:7" ht="12.75">
      <c r="B4" s="5"/>
      <c r="C4" s="6"/>
      <c r="D4" s="6"/>
      <c r="E4" s="6"/>
      <c r="F4" s="6"/>
      <c r="G4" s="7"/>
    </row>
    <row r="5" spans="2:7" ht="15.75">
      <c r="B5" s="23"/>
      <c r="C5" s="86" t="str">
        <f>Inputs!AX9</f>
        <v>Doel 3: Jy is geskep om soos Christus te word.</v>
      </c>
      <c r="D5" s="86"/>
      <c r="E5" s="87" t="str">
        <f>Inputs!F32</f>
        <v>22 Geskep om soos Christus te word</v>
      </c>
      <c r="F5" s="87"/>
      <c r="G5" s="7"/>
    </row>
    <row r="6" spans="2:7" ht="12.75">
      <c r="B6" s="23"/>
      <c r="C6" s="6"/>
      <c r="D6" s="6"/>
      <c r="E6" s="6"/>
      <c r="F6" s="6"/>
      <c r="G6" s="7"/>
    </row>
    <row r="7" spans="2:7" ht="25.5">
      <c r="B7" s="23">
        <v>1</v>
      </c>
      <c r="C7" s="6" t="str">
        <f>CONCATENATE(Inputs!D38," ",Inputs!AX10," :")</f>
        <v>SKRIFGEDEELTE: Rom 8:29 :</v>
      </c>
      <c r="D7" s="92"/>
      <c r="E7" s="93"/>
      <c r="F7" s="94"/>
      <c r="G7" s="7"/>
    </row>
    <row r="8" spans="2:7" ht="20.25" customHeight="1">
      <c r="B8" s="23">
        <v>2</v>
      </c>
      <c r="C8" s="95" t="str">
        <f>CONCATENATE("' ",Inputs!AX11," '")</f>
        <v>' Jy is geskep om soos Christus te word. '</v>
      </c>
      <c r="D8" s="95"/>
      <c r="E8" s="95"/>
      <c r="F8" s="95"/>
      <c r="G8" s="7"/>
    </row>
    <row r="9" spans="2:7" ht="26.25" customHeight="1">
      <c r="B9" s="23">
        <v>3</v>
      </c>
      <c r="C9" s="39" t="str">
        <f>Inputs!D39</f>
        <v>VRAAG</v>
      </c>
      <c r="D9" s="39" t="str">
        <f>Inputs!D40</f>
        <v>JOU ANTWOORD</v>
      </c>
      <c r="E9" s="80" t="str">
        <f>Inputs!D41</f>
        <v>MODELANTWOORD</v>
      </c>
      <c r="F9" s="80"/>
      <c r="G9" s="42" t="str">
        <f>Inputs!D42</f>
        <v>OK ?   (1 of 0)</v>
      </c>
    </row>
    <row r="10" spans="2:7" ht="45.75" customHeight="1">
      <c r="B10" s="23"/>
      <c r="C10" s="6" t="str">
        <f>Inputs!AX12</f>
        <v>Noem 4 eienskappe van menswees.</v>
      </c>
      <c r="D10" s="55"/>
      <c r="E10" s="81">
        <f>IF($D$19&lt;&gt;"",Inputs!AX22,"")</f>
      </c>
      <c r="F10" s="81"/>
      <c r="G10" s="64"/>
    </row>
    <row r="11" spans="2:7" ht="66.75" customHeight="1">
      <c r="B11" s="23"/>
      <c r="C11" s="6" t="str">
        <f>Inputs!AX13</f>
        <v>Wat is die leuen van die New Age filosofie en hoe manifesteer dit in ons?</v>
      </c>
      <c r="D11" s="55"/>
      <c r="E11" s="81">
        <f>IF($D$19&lt;&gt;"",Inputs!AX23,"")</f>
      </c>
      <c r="F11" s="81"/>
      <c r="G11" s="64"/>
    </row>
    <row r="12" spans="2:7" ht="39.75" customHeight="1">
      <c r="B12" s="23"/>
      <c r="C12" s="6" t="str">
        <f>Inputs!AX14</f>
        <v>Hoe word die Heilige Gees se krag meestal in jou lewe verwesentlik?</v>
      </c>
      <c r="D12" s="55"/>
      <c r="E12" s="81">
        <f>IF($D$19&lt;&gt;"",Inputs!AX24,"")</f>
      </c>
      <c r="F12" s="81"/>
      <c r="G12" s="64"/>
    </row>
    <row r="13" spans="2:7" ht="55.5" customHeight="1">
      <c r="B13" s="23"/>
      <c r="C13" s="6" t="str">
        <f>Inputs!AX15</f>
        <v>Noem 3 verantwoordelikhede wat ons het as ons soos Christus wil word.</v>
      </c>
      <c r="D13" s="55"/>
      <c r="E13" s="81">
        <f>IF($D$19&lt;&gt;"",Inputs!AX25,"")</f>
      </c>
      <c r="F13" s="81"/>
      <c r="G13" s="64"/>
    </row>
    <row r="14" spans="2:7" ht="68.25" customHeight="1">
      <c r="B14" s="23"/>
      <c r="C14" s="6" t="str">
        <f>Inputs!AX16</f>
        <v>Watter ro speel God se Woord, mense en omstandighede in ons vorming?</v>
      </c>
      <c r="D14" s="55"/>
      <c r="E14" s="81">
        <f>IF($D$19&lt;&gt;"",Inputs!AX26,"")</f>
      </c>
      <c r="F14" s="81"/>
      <c r="G14" s="64"/>
    </row>
    <row r="15" spans="2:7" ht="81.75" customHeight="1">
      <c r="B15" s="23"/>
      <c r="C15" s="6" t="str">
        <f>Inputs!AX17</f>
        <v>Hoekom kan mens nie in isolasie heilig word nie?</v>
      </c>
      <c r="D15" s="55"/>
      <c r="E15" s="81">
        <f>IF($D$19&lt;&gt;"",Inputs!AX27,"")</f>
      </c>
      <c r="F15" s="81"/>
      <c r="G15" s="64"/>
    </row>
    <row r="16" spans="2:7" ht="57" customHeight="1">
      <c r="B16" s="23"/>
      <c r="C16" s="6" t="str">
        <f>Inputs!AX18</f>
        <v>Hoe word geestelike volwassenheid bereik?</v>
      </c>
      <c r="D16" s="55"/>
      <c r="E16" s="81">
        <f>IF($D$19&lt;&gt;"",Inputs!AX28,"")</f>
      </c>
      <c r="F16" s="81"/>
      <c r="G16" s="64"/>
    </row>
    <row r="17" spans="2:7" ht="39.75" customHeight="1">
      <c r="B17" s="23"/>
      <c r="C17" s="6" t="str">
        <f>Inputs!AX19</f>
        <v>Waarin stel God meer belang as die dinge wat ons doen?</v>
      </c>
      <c r="D17" s="55"/>
      <c r="E17" s="81">
        <f>IF($D$19&lt;&gt;"",Inputs!AX29,"")</f>
      </c>
      <c r="F17" s="81"/>
      <c r="G17" s="64"/>
    </row>
    <row r="18" spans="2:7" ht="39.75" customHeight="1">
      <c r="B18" s="23"/>
      <c r="C18" s="6" t="str">
        <f>Inputs!AX20</f>
        <v>Jesus het nie gesterf sodat ons gemaklike en goed aangepaste lewens kan lei nie. Waarvoor het Hy gesterf?</v>
      </c>
      <c r="D18" s="55"/>
      <c r="E18" s="81">
        <f>IF($D$19&lt;&gt;"",Inputs!AX30,"")</f>
      </c>
      <c r="F18" s="81"/>
      <c r="G18" s="64"/>
    </row>
    <row r="19" spans="2:7" ht="39.75" customHeight="1">
      <c r="B19" s="23"/>
      <c r="C19" s="6" t="str">
        <f>Inputs!AX21</f>
        <v>Hoe sal jy die hoofstuk in 'n enkele begrip opsom?</v>
      </c>
      <c r="D19" s="55"/>
      <c r="E19" s="81">
        <f>IF($D$19&lt;&gt;"",Inputs!AX31,"")</f>
      </c>
      <c r="F19" s="81"/>
      <c r="G19" s="64"/>
    </row>
    <row r="20" spans="2:7" ht="23.25" customHeight="1">
      <c r="B20" s="23">
        <v>4</v>
      </c>
      <c r="C20" s="80" t="str">
        <f>Inputs!D43</f>
        <v>BESPREKINGSVRAAG:</v>
      </c>
      <c r="D20" s="80"/>
      <c r="E20" s="80" t="str">
        <f>Inputs!D44</f>
        <v>KOMMENTAAR:</v>
      </c>
      <c r="F20" s="80"/>
      <c r="G20" s="65">
        <f>SUM(G10:G19)/10</f>
        <v>0</v>
      </c>
    </row>
    <row r="21" spans="2:7" ht="24" customHeight="1">
      <c r="B21" s="23"/>
      <c r="C21" s="81" t="str">
        <f>Inputs!AX32</f>
        <v>Op watterterrein van my lewe moet ek die Gees se krag vra sodat ek vandag soos Christus kan wees?</v>
      </c>
      <c r="D21" s="81"/>
      <c r="E21" s="92"/>
      <c r="F21" s="93"/>
      <c r="G21" s="96"/>
    </row>
    <row r="22" spans="2:7" ht="24" customHeight="1">
      <c r="B22" s="23"/>
      <c r="C22" s="81" t="str">
        <f>Inputs!AX33</f>
        <v>Hoe verskil "word soos Jesus Christus" van hoe die meeste mense "dissipelskap" verstaan?</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C5:D5"/>
    <mergeCell ref="E5:F5"/>
    <mergeCell ref="D7:F7"/>
    <mergeCell ref="C8:F8"/>
    <mergeCell ref="E9:F9"/>
    <mergeCell ref="E10:F10"/>
    <mergeCell ref="E11:F11"/>
    <mergeCell ref="E12:F12"/>
    <mergeCell ref="E13:F13"/>
    <mergeCell ref="E14:F14"/>
    <mergeCell ref="E15:F15"/>
    <mergeCell ref="E16:F16"/>
    <mergeCell ref="E17:F17"/>
    <mergeCell ref="E18:F18"/>
    <mergeCell ref="E19:F19"/>
    <mergeCell ref="C20:D20"/>
    <mergeCell ref="E20:F20"/>
    <mergeCell ref="D23:F23"/>
    <mergeCell ref="D24:E24"/>
    <mergeCell ref="C21:D21"/>
    <mergeCell ref="E21:G21"/>
    <mergeCell ref="C22:D22"/>
    <mergeCell ref="E22:G22"/>
  </mergeCells>
  <conditionalFormatting sqref="F2 F4 B2:E4 B25:G41 D5:F6 B5:B24 C5:C7 D9 F24 E9:F20 G23:G24 C9:C24 D21:D22 G2: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26.xml><?xml version="1.0" encoding="utf-8"?>
<worksheet xmlns="http://schemas.openxmlformats.org/spreadsheetml/2006/main" xmlns:r="http://schemas.openxmlformats.org/officeDocument/2006/relationships">
  <sheetPr>
    <pageSetUpPr fitToPage="1"/>
  </sheetPr>
  <dimension ref="A2:G41"/>
  <sheetViews>
    <sheetView workbookViewId="0" topLeftCell="B13">
      <selection activeCell="D19" sqref="D19"/>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57421875" style="1" customWidth="1"/>
    <col min="8" max="8" width="4.421875" style="1" customWidth="1"/>
    <col min="9" max="16384" width="9.140625" style="1" customWidth="1"/>
  </cols>
  <sheetData>
    <row r="1" ht="13.5" thickBot="1"/>
    <row r="2" spans="1:7" ht="18.75" thickTop="1">
      <c r="A2" s="11" t="str">
        <f>'22'!F40</f>
        <v>X</v>
      </c>
      <c r="B2" s="2"/>
      <c r="C2" s="3"/>
      <c r="D2" s="91" t="str">
        <f>'00'!C30</f>
        <v>23 So groei ons</v>
      </c>
      <c r="E2" s="91"/>
      <c r="F2" s="3"/>
      <c r="G2" s="4"/>
    </row>
    <row r="3" spans="2:7" ht="12.75">
      <c r="B3" s="5"/>
      <c r="C3" s="6"/>
      <c r="D3" s="6"/>
      <c r="E3" s="28" t="str">
        <f>Inputs!H8</f>
        <v>DATUM:</v>
      </c>
      <c r="F3" s="54"/>
      <c r="G3" s="7"/>
    </row>
    <row r="4" spans="2:7" ht="12.75">
      <c r="B4" s="5"/>
      <c r="C4" s="6"/>
      <c r="D4" s="6"/>
      <c r="E4" s="6"/>
      <c r="F4" s="6"/>
      <c r="G4" s="7"/>
    </row>
    <row r="5" spans="2:7" ht="15.75">
      <c r="B5" s="23"/>
      <c r="C5" s="86" t="str">
        <f>Inputs!AZ9</f>
        <v>Doel 3: Jy is geskep om soos Christus te word.</v>
      </c>
      <c r="D5" s="86"/>
      <c r="E5" s="87" t="str">
        <f>Inputs!F33</f>
        <v>23 So groei ons</v>
      </c>
      <c r="F5" s="87"/>
      <c r="G5" s="7"/>
    </row>
    <row r="6" spans="2:7" ht="12.75">
      <c r="B6" s="23"/>
      <c r="C6" s="6"/>
      <c r="D6" s="6"/>
      <c r="E6" s="6"/>
      <c r="F6" s="6"/>
      <c r="G6" s="7"/>
    </row>
    <row r="7" spans="2:7" ht="25.5">
      <c r="B7" s="23">
        <v>1</v>
      </c>
      <c r="C7" s="6" t="str">
        <f>CONCATENATE(Inputs!D38," ",Inputs!AZ10," :")</f>
        <v>SKRIFGEDEELTE: Ef 4:15 :</v>
      </c>
      <c r="D7" s="92"/>
      <c r="E7" s="93"/>
      <c r="F7" s="94"/>
      <c r="G7" s="7"/>
    </row>
    <row r="8" spans="2:7" ht="20.25" customHeight="1">
      <c r="B8" s="23">
        <v>2</v>
      </c>
      <c r="C8" s="95" t="str">
        <f>CONCATENATE("' ",Inputs!AZ11," '")</f>
        <v>' God wil hê jy moet grootword. '</v>
      </c>
      <c r="D8" s="95"/>
      <c r="E8" s="95"/>
      <c r="F8" s="95"/>
      <c r="G8" s="7"/>
    </row>
    <row r="9" spans="2:7" ht="26.25" customHeight="1">
      <c r="B9" s="23">
        <v>3</v>
      </c>
      <c r="C9" s="39" t="str">
        <f>Inputs!D39</f>
        <v>VRAAG</v>
      </c>
      <c r="D9" s="39" t="str">
        <f>Inputs!D40</f>
        <v>JOU ANTWOORD</v>
      </c>
      <c r="E9" s="80" t="str">
        <f>Inputs!D41</f>
        <v>MODELANTWOORD</v>
      </c>
      <c r="F9" s="80"/>
      <c r="G9" s="42" t="str">
        <f>Inputs!D42</f>
        <v>OK ?   (1 of 0)</v>
      </c>
    </row>
    <row r="10" spans="2:7" ht="40.5" customHeight="1">
      <c r="B10" s="23"/>
      <c r="C10" s="6" t="str">
        <f>Inputs!AZ12</f>
        <v>Wat is 'n voorvereiste vir geestelike groei?</v>
      </c>
      <c r="D10" s="55"/>
      <c r="E10" s="81">
        <f>IF($D$19&lt;&gt;"",Inputs!AZ22,"")</f>
      </c>
      <c r="F10" s="81"/>
      <c r="G10" s="64"/>
    </row>
    <row r="11" spans="2:7" ht="40.5" customHeight="1">
      <c r="B11" s="23"/>
      <c r="C11" s="6" t="str">
        <f>Inputs!AZ13</f>
        <v>Wat gee vorm aan ons lewens?</v>
      </c>
      <c r="D11" s="55"/>
      <c r="E11" s="81">
        <f>IF($D$19&lt;&gt;"",Inputs!AZ23,"")</f>
      </c>
      <c r="F11" s="81"/>
      <c r="G11" s="64"/>
    </row>
    <row r="12" spans="2:7" ht="48.75" customHeight="1">
      <c r="B12" s="23"/>
      <c r="C12" s="6" t="str">
        <f>Inputs!AZ14</f>
        <v>Hoe kan ons soos Christus word?</v>
      </c>
      <c r="D12" s="55"/>
      <c r="E12" s="81">
        <f>IF($D$19&lt;&gt;"",Inputs!AZ24,"")</f>
      </c>
      <c r="F12" s="81"/>
      <c r="G12" s="64"/>
    </row>
    <row r="13" spans="2:7" ht="40.5" customHeight="1">
      <c r="B13" s="23"/>
      <c r="C13" s="6" t="str">
        <f>Inputs!AZ15</f>
        <v>Met Wie moet jy saamwerk  om geestelik te kan groei?</v>
      </c>
      <c r="D13" s="55"/>
      <c r="E13" s="81">
        <f>IF($D$19&lt;&gt;"",Inputs!AZ25,"")</f>
      </c>
      <c r="F13" s="81"/>
      <c r="G13" s="64"/>
    </row>
    <row r="14" spans="2:7" ht="45" customHeight="1">
      <c r="B14" s="23"/>
      <c r="C14" s="6" t="str">
        <f>Inputs!AZ16</f>
        <v>Wie se verantwoordelikheid is dit om jou geestelike lewe te ontwikkel en hoe moet dit gedoen word?</v>
      </c>
      <c r="D14" s="55"/>
      <c r="E14" s="81">
        <f>IF($D$19&lt;&gt;"",Inputs!AZ26,"")</f>
      </c>
      <c r="F14" s="81"/>
      <c r="G14" s="64"/>
    </row>
    <row r="15" spans="2:7" ht="40.5" customHeight="1">
      <c r="B15" s="23"/>
      <c r="C15" s="6" t="str">
        <f>Inputs!AZ17</f>
        <v>Hoe kan mens jou lewe verander?</v>
      </c>
      <c r="D15" s="55"/>
      <c r="E15" s="81">
        <f>IF($D$19&lt;&gt;"",Inputs!AZ27,"")</f>
      </c>
      <c r="F15" s="81"/>
      <c r="G15" s="64"/>
    </row>
    <row r="16" spans="2:7" ht="40.5" customHeight="1">
      <c r="B16" s="23"/>
      <c r="C16" s="6" t="str">
        <f>Inputs!AZ18</f>
        <v>Wat is die eerste stap tot geestelike groei?</v>
      </c>
      <c r="D16" s="55"/>
      <c r="E16" s="81">
        <f>IF($D$19&lt;&gt;"",Inputs!AZ28,"")</f>
      </c>
      <c r="F16" s="81"/>
      <c r="G16" s="64"/>
    </row>
    <row r="17" spans="2:7" ht="56.25" customHeight="1">
      <c r="B17" s="23"/>
      <c r="C17" s="6" t="str">
        <f>Inputs!AZ19</f>
        <v>Hoe moet ons denke verander?</v>
      </c>
      <c r="D17" s="55"/>
      <c r="E17" s="81">
        <f>IF($D$19&lt;&gt;"",Inputs!AZ29,"")</f>
      </c>
      <c r="F17" s="81"/>
      <c r="G17" s="64"/>
    </row>
    <row r="18" spans="2:7" ht="47.25" customHeight="1">
      <c r="B18" s="23"/>
      <c r="C18" s="6" t="str">
        <f>Inputs!AZ20</f>
        <v>Wat maak die kern van 'n Christus-gesindheid uit?</v>
      </c>
      <c r="D18" s="55"/>
      <c r="E18" s="81">
        <f>IF($D$19&lt;&gt;"",Inputs!AZ30,"")</f>
      </c>
      <c r="F18" s="81"/>
      <c r="G18" s="64"/>
    </row>
    <row r="19" spans="2:7" ht="40.5" customHeight="1">
      <c r="B19" s="23"/>
      <c r="C19" s="6" t="str">
        <f>Inputs!AZ21</f>
        <v>Hoe sal jy die hoostuk in 'n enkele begrip opsom?</v>
      </c>
      <c r="D19" s="55"/>
      <c r="E19" s="81">
        <f>IF($D$19&lt;&gt;"",Inputs!AZ31,"")</f>
      </c>
      <c r="F19" s="81"/>
      <c r="G19" s="64"/>
    </row>
    <row r="20" spans="2:7" ht="21.75" customHeight="1">
      <c r="B20" s="23">
        <v>4</v>
      </c>
      <c r="C20" s="80" t="str">
        <f>Inputs!D43</f>
        <v>BESPREKINGSVRAAG:</v>
      </c>
      <c r="D20" s="80"/>
      <c r="E20" s="80" t="str">
        <f>Inputs!D44</f>
        <v>KOMMENTAAR:</v>
      </c>
      <c r="F20" s="80"/>
      <c r="G20" s="65">
        <f>SUM(G10:G19)/10</f>
        <v>0</v>
      </c>
    </row>
    <row r="21" spans="2:7" ht="27.75" customHeight="1">
      <c r="B21" s="23"/>
      <c r="C21" s="81" t="str">
        <f>Inputs!AZ32</f>
        <v>Op watter een terrein moet ek ophou  dink soos ek, en begin dink soos God?</v>
      </c>
      <c r="D21" s="81"/>
      <c r="E21" s="92"/>
      <c r="F21" s="93"/>
      <c r="G21" s="96"/>
    </row>
    <row r="22" spans="2:7" ht="27.75" customHeight="1">
      <c r="B22" s="23"/>
      <c r="C22" s="81" t="str">
        <f>Inputs!AZ33</f>
        <v>Watter veranderinge het jy in jou lewegesien vandat jy 'ngelowige geword het? Wat het ander mense raakgesien?</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C5:D5"/>
    <mergeCell ref="E5:F5"/>
    <mergeCell ref="D7:F7"/>
    <mergeCell ref="C8:F8"/>
    <mergeCell ref="E9:F9"/>
    <mergeCell ref="E10:F10"/>
    <mergeCell ref="E11:F11"/>
    <mergeCell ref="E12:F12"/>
    <mergeCell ref="E13:F13"/>
    <mergeCell ref="E14:F14"/>
    <mergeCell ref="E15:F15"/>
    <mergeCell ref="E16:F16"/>
    <mergeCell ref="E17:F17"/>
    <mergeCell ref="E18:F18"/>
    <mergeCell ref="E19:F19"/>
    <mergeCell ref="C20:D20"/>
    <mergeCell ref="E20:F20"/>
    <mergeCell ref="D23:F23"/>
    <mergeCell ref="D24:E24"/>
    <mergeCell ref="C21:D21"/>
    <mergeCell ref="E21:G21"/>
    <mergeCell ref="C22:D22"/>
    <mergeCell ref="E22:G22"/>
  </mergeCells>
  <conditionalFormatting sqref="F2 F4 B2:E4 B25:G41 D5:F6 B5:B24 C5:C7 D9 F24 E9:F20 G23:G24 C9:C24 D21:D22 G2: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27.xml><?xml version="1.0" encoding="utf-8"?>
<worksheet xmlns="http://schemas.openxmlformats.org/spreadsheetml/2006/main" xmlns:r="http://schemas.openxmlformats.org/officeDocument/2006/relationships">
  <sheetPr>
    <pageSetUpPr fitToPage="1"/>
  </sheetPr>
  <dimension ref="A2:G41"/>
  <sheetViews>
    <sheetView workbookViewId="0" topLeftCell="B7">
      <selection activeCell="D19" sqref="D19"/>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7109375" style="1" customWidth="1"/>
    <col min="8" max="8" width="4.421875" style="1" customWidth="1"/>
    <col min="9" max="16384" width="9.140625" style="1" customWidth="1"/>
  </cols>
  <sheetData>
    <row r="1" ht="13.5" thickBot="1"/>
    <row r="2" spans="1:7" ht="18.75" thickTop="1">
      <c r="A2" s="11" t="str">
        <f>'23'!F40</f>
        <v>X</v>
      </c>
      <c r="B2" s="2"/>
      <c r="C2" s="3"/>
      <c r="D2" s="91" t="str">
        <f>'00'!C31</f>
        <v>24 Deur waarheid omskep</v>
      </c>
      <c r="E2" s="91"/>
      <c r="F2" s="3"/>
      <c r="G2" s="4"/>
    </row>
    <row r="3" spans="2:7" ht="12.75">
      <c r="B3" s="5"/>
      <c r="C3" s="6"/>
      <c r="D3" s="6"/>
      <c r="E3" s="28" t="str">
        <f>Inputs!H8</f>
        <v>DATUM:</v>
      </c>
      <c r="F3" s="54"/>
      <c r="G3" s="7"/>
    </row>
    <row r="4" spans="2:7" ht="12.75">
      <c r="B4" s="5"/>
      <c r="C4" s="6"/>
      <c r="D4" s="6"/>
      <c r="E4" s="6"/>
      <c r="F4" s="6"/>
      <c r="G4" s="7"/>
    </row>
    <row r="5" spans="2:7" ht="15.75">
      <c r="B5" s="23"/>
      <c r="C5" s="86" t="str">
        <f>Inputs!BB9</f>
        <v>Doel 3: Jy is geskep om soos Christus te word.</v>
      </c>
      <c r="D5" s="86"/>
      <c r="E5" s="87" t="str">
        <f>Inputs!F34</f>
        <v>24 Deur waarheid omskep</v>
      </c>
      <c r="F5" s="87"/>
      <c r="G5" s="7"/>
    </row>
    <row r="6" spans="2:7" ht="12.75">
      <c r="B6" s="23"/>
      <c r="C6" s="6"/>
      <c r="D6" s="6"/>
      <c r="E6" s="6"/>
      <c r="F6" s="6"/>
      <c r="G6" s="7"/>
    </row>
    <row r="7" spans="2:7" ht="25.5">
      <c r="B7" s="23">
        <v>1</v>
      </c>
      <c r="C7" s="6" t="str">
        <f>CONCATENATE(Inputs!D38," ",Inputs!BB10," :")</f>
        <v>SKRIFGEDEELTE: Matt 4:4 :</v>
      </c>
      <c r="D7" s="92"/>
      <c r="E7" s="93"/>
      <c r="F7" s="94"/>
      <c r="G7" s="7"/>
    </row>
    <row r="8" spans="2:7" ht="20.25" customHeight="1">
      <c r="B8" s="23">
        <v>2</v>
      </c>
      <c r="C8" s="95" t="str">
        <f>CONCATENATE("' ",Inputs!BB11," '")</f>
        <v>' Die waarheid omskep ons '</v>
      </c>
      <c r="D8" s="95"/>
      <c r="E8" s="95"/>
      <c r="F8" s="95"/>
      <c r="G8" s="7"/>
    </row>
    <row r="9" spans="2:7" ht="25.5" customHeight="1">
      <c r="B9" s="23">
        <v>3</v>
      </c>
      <c r="C9" s="39" t="str">
        <f>Inputs!D39</f>
        <v>VRAAG</v>
      </c>
      <c r="D9" s="39" t="str">
        <f>Inputs!D40</f>
        <v>JOU ANTWOORD</v>
      </c>
      <c r="E9" s="80" t="str">
        <f>Inputs!D41</f>
        <v>MODELANTWOORD</v>
      </c>
      <c r="F9" s="80"/>
      <c r="G9" s="42" t="str">
        <f>Inputs!D42</f>
        <v>OK ?   (1 of 0)</v>
      </c>
    </row>
    <row r="10" spans="2:7" ht="120" customHeight="1">
      <c r="B10" s="23"/>
      <c r="C10" s="6" t="str">
        <f>Inputs!BB12</f>
        <v>Wat is die Bybel alles vir ons?</v>
      </c>
      <c r="D10" s="55"/>
      <c r="E10" s="81">
        <f>IF($D$19&lt;&gt;"",Inputs!BB22,"")</f>
      </c>
      <c r="F10" s="81"/>
      <c r="G10" s="64"/>
    </row>
    <row r="11" spans="2:7" ht="40.5" customHeight="1">
      <c r="B11" s="23"/>
      <c r="C11" s="6" t="str">
        <f>Inputs!BB13</f>
        <v>Noem 3 dinge wat dit beteken as ons sê dat ons aan die Woord van God salgetrou bly..</v>
      </c>
      <c r="D11" s="55"/>
      <c r="E11" s="81">
        <f>IF($D$19&lt;&gt;"",Inputs!BB23,"")</f>
      </c>
      <c r="F11" s="81"/>
      <c r="G11" s="64"/>
    </row>
    <row r="12" spans="2:7" ht="49.5" customHeight="1">
      <c r="B12" s="23"/>
      <c r="C12" s="6" t="str">
        <f>Inputs!BB14</f>
        <v>Hoe behoort ons houding teenoor God se Woord te wees?</v>
      </c>
      <c r="D12" s="55"/>
      <c r="E12" s="81">
        <f>IF($D$19&lt;&gt;"",Inputs!BB24,"")</f>
      </c>
      <c r="F12" s="81"/>
      <c r="G12" s="64"/>
    </row>
    <row r="13" spans="2:7" ht="40.5" customHeight="1">
      <c r="B13" s="23"/>
      <c r="C13" s="6" t="str">
        <f>Inputs!BB15</f>
        <v>Noem 5 maniere om die Bybel in te neem.</v>
      </c>
      <c r="D13" s="55"/>
      <c r="E13" s="81">
        <f>IF($D$19&lt;&gt;"",Inputs!BB25,"")</f>
      </c>
      <c r="F13" s="81"/>
      <c r="G13" s="64"/>
    </row>
    <row r="14" spans="2:7" ht="49.5" customHeight="1">
      <c r="B14" s="23"/>
      <c r="C14" s="6" t="str">
        <f>Inputs!BB16</f>
        <v>Wat moet jy doen as jy niks uit 'n preek ontvang het nie?</v>
      </c>
      <c r="D14" s="55"/>
      <c r="E14" s="81">
        <f>IF($D$19&lt;&gt;"",Inputs!BB26,"")</f>
      </c>
      <c r="F14" s="81"/>
      <c r="G14" s="64"/>
    </row>
    <row r="15" spans="2:7" ht="40.5" customHeight="1">
      <c r="B15" s="23"/>
      <c r="C15" s="6" t="str">
        <f>Inputs!BB17</f>
        <v>Wat gebeur as jy die Bybel elke dag lees?</v>
      </c>
      <c r="D15" s="55"/>
      <c r="E15" s="81">
        <f>IF($D$19&lt;&gt;"",Inputs!BB27,"")</f>
      </c>
      <c r="F15" s="81"/>
      <c r="G15" s="64"/>
    </row>
    <row r="16" spans="2:7" ht="75" customHeight="1">
      <c r="B16" s="23"/>
      <c r="C16" s="6" t="str">
        <f>Inputs!BB18</f>
        <v>Watter voordele hou die memorisering van Bybelverse in?</v>
      </c>
      <c r="D16" s="55"/>
      <c r="E16" s="81">
        <f>IF($D$19&lt;&gt;"",Inputs!BB28,"")</f>
      </c>
      <c r="F16" s="81"/>
      <c r="G16" s="64"/>
    </row>
    <row r="17" spans="2:7" ht="40.5" customHeight="1">
      <c r="B17" s="23"/>
      <c r="C17" s="6" t="str">
        <f>Inputs!BB19</f>
        <v>Wat maak Bybelstudie waardeloos?</v>
      </c>
      <c r="D17" s="55"/>
      <c r="E17" s="81">
        <f>IF($D$19&lt;&gt;"",Inputs!BB29,"")</f>
      </c>
      <c r="F17" s="81"/>
      <c r="G17" s="64"/>
    </row>
    <row r="18" spans="2:7" ht="40.5" customHeight="1">
      <c r="B18" s="23"/>
      <c r="C18" s="6" t="str">
        <f>Inputs!BB20</f>
        <v>Hoekomkan die toepassing van die waarheid vir ons pynlik wees?</v>
      </c>
      <c r="D18" s="55"/>
      <c r="E18" s="81">
        <f>IF($D$19&lt;&gt;"",Inputs!BB30,"")</f>
      </c>
      <c r="F18" s="81"/>
      <c r="G18" s="64"/>
    </row>
    <row r="19" spans="2:7" ht="40.5" customHeight="1">
      <c r="B19" s="23"/>
      <c r="C19" s="6" t="str">
        <f>Inputs!BB21</f>
        <v>Hoe sal jy die hoofstuk in 'n enkele begrip opsom?</v>
      </c>
      <c r="D19" s="55"/>
      <c r="E19" s="81">
        <f>IF($D$19&lt;&gt;"",Inputs!BB31,"")</f>
      </c>
      <c r="F19" s="81"/>
      <c r="G19" s="64"/>
    </row>
    <row r="20" spans="2:7" ht="21.75" customHeight="1">
      <c r="B20" s="23">
        <v>4</v>
      </c>
      <c r="C20" s="80" t="str">
        <f>Inputs!D43</f>
        <v>BESPREKINGSVRAAG:</v>
      </c>
      <c r="D20" s="80"/>
      <c r="E20" s="80" t="str">
        <f>Inputs!D44</f>
        <v>KOMMENTAAR:</v>
      </c>
      <c r="F20" s="80"/>
      <c r="G20" s="65">
        <f>SUM(G10:G19)/10</f>
        <v>0</v>
      </c>
    </row>
    <row r="21" spans="2:7" ht="27" customHeight="1">
      <c r="B21" s="23"/>
      <c r="C21" s="81" t="str">
        <f>Inputs!BB32</f>
        <v>Wat het God my reeds in Sy Woord vertel wat ek nognie begin doen het nie?</v>
      </c>
      <c r="D21" s="81"/>
      <c r="E21" s="92"/>
      <c r="F21" s="93"/>
      <c r="G21" s="96"/>
    </row>
    <row r="22" spans="2:7" ht="27" customHeight="1">
      <c r="B22" s="23"/>
      <c r="C22" s="81" t="str">
        <f>Inputs!BB33</f>
        <v>Hoe saljy 'n jaar van nou af meer soos Christus wil wees? Wat kan jy vandag doen omnader aan daardie doel te beweeg?</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C5:D5"/>
    <mergeCell ref="E5:F5"/>
    <mergeCell ref="D7:F7"/>
    <mergeCell ref="C8:F8"/>
    <mergeCell ref="E9:F9"/>
    <mergeCell ref="E10:F10"/>
    <mergeCell ref="E11:F11"/>
    <mergeCell ref="E12:F12"/>
    <mergeCell ref="E13:F13"/>
    <mergeCell ref="E14:F14"/>
    <mergeCell ref="E15:F15"/>
    <mergeCell ref="E16:F16"/>
    <mergeCell ref="E17:F17"/>
    <mergeCell ref="E18:F18"/>
    <mergeCell ref="E19:F19"/>
    <mergeCell ref="C20:D20"/>
    <mergeCell ref="E20:F20"/>
    <mergeCell ref="D23:F23"/>
    <mergeCell ref="D24:E24"/>
    <mergeCell ref="C21:D21"/>
    <mergeCell ref="E21:G21"/>
    <mergeCell ref="C22:D22"/>
    <mergeCell ref="E22:G22"/>
  </mergeCells>
  <conditionalFormatting sqref="F2 F4 B2:E4 B25:G41 D5:F6 B5:B24 C5:C7 D9 F24 E9:F20 G23:G24 C9:C24 D21:D22 G2: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28.xml><?xml version="1.0" encoding="utf-8"?>
<worksheet xmlns="http://schemas.openxmlformats.org/spreadsheetml/2006/main" xmlns:r="http://schemas.openxmlformats.org/officeDocument/2006/relationships">
  <sheetPr>
    <pageSetUpPr fitToPage="1"/>
  </sheetPr>
  <dimension ref="A2:G41"/>
  <sheetViews>
    <sheetView workbookViewId="0" topLeftCell="B1">
      <selection activeCell="C2" sqref="C2"/>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7109375" style="1" customWidth="1"/>
    <col min="8" max="8" width="4.421875" style="1" customWidth="1"/>
    <col min="9" max="16384" width="9.140625" style="1" customWidth="1"/>
  </cols>
  <sheetData>
    <row r="1" ht="13.5" thickBot="1"/>
    <row r="2" spans="1:7" ht="18.75" thickTop="1">
      <c r="A2" s="11" t="str">
        <f>'24'!F40</f>
        <v>X</v>
      </c>
      <c r="B2" s="2"/>
      <c r="C2" s="3"/>
      <c r="D2" s="91" t="str">
        <f>'00'!C32</f>
        <v>25 Deur probleme omskep</v>
      </c>
      <c r="E2" s="91"/>
      <c r="F2" s="41"/>
      <c r="G2" s="4"/>
    </row>
    <row r="3" spans="2:7" ht="12.75">
      <c r="B3" s="5"/>
      <c r="C3" s="6"/>
      <c r="D3" s="6"/>
      <c r="E3" s="28" t="str">
        <f>Inputs!H8</f>
        <v>DATUM:</v>
      </c>
      <c r="F3" s="54"/>
      <c r="G3" s="7"/>
    </row>
    <row r="4" spans="2:7" ht="12.75">
      <c r="B4" s="5"/>
      <c r="C4" s="6"/>
      <c r="D4" s="6"/>
      <c r="E4" s="6"/>
      <c r="F4" s="6"/>
      <c r="G4" s="7"/>
    </row>
    <row r="5" spans="2:7" ht="15.75">
      <c r="B5" s="23"/>
      <c r="C5" s="86" t="str">
        <f>Inputs!BD9</f>
        <v>Doel 3: Jy is geskep om soos Christus te word.</v>
      </c>
      <c r="D5" s="86"/>
      <c r="E5" s="87" t="str">
        <f>Inputs!F35</f>
        <v>25 Deur probleme omskep</v>
      </c>
      <c r="F5" s="87"/>
      <c r="G5" s="7"/>
    </row>
    <row r="6" spans="2:7" ht="12.75">
      <c r="B6" s="23"/>
      <c r="C6" s="6"/>
      <c r="D6" s="6"/>
      <c r="E6" s="6"/>
      <c r="F6" s="6"/>
      <c r="G6" s="7"/>
    </row>
    <row r="7" spans="2:7" ht="25.5">
      <c r="B7" s="23">
        <v>1</v>
      </c>
      <c r="C7" s="6" t="str">
        <f>CONCATENATE(Inputs!D38," ",Inputs!BD10," :")</f>
        <v>SKRIFGEDEELTE: 2 Kor 4:17 :</v>
      </c>
      <c r="D7" s="92"/>
      <c r="E7" s="93"/>
      <c r="F7" s="94"/>
      <c r="G7" s="7"/>
    </row>
    <row r="8" spans="2:7" ht="20.25" customHeight="1">
      <c r="B8" s="23">
        <v>2</v>
      </c>
      <c r="C8" s="95" t="str">
        <f>CONCATENATE("' ",Inputs!BD11," '")</f>
        <v>' God het 'n doel met elke probleem. '</v>
      </c>
      <c r="D8" s="95"/>
      <c r="E8" s="95"/>
      <c r="F8" s="95"/>
      <c r="G8" s="7"/>
    </row>
    <row r="9" spans="2:7" ht="26.25" customHeight="1">
      <c r="B9" s="23">
        <v>3</v>
      </c>
      <c r="C9" s="39" t="str">
        <f>Inputs!D39</f>
        <v>VRAAG</v>
      </c>
      <c r="D9" s="39" t="str">
        <f>Inputs!D40</f>
        <v>JOU ANTWOORD</v>
      </c>
      <c r="E9" s="80" t="str">
        <f>Inputs!D41</f>
        <v>MODELANTWOORD</v>
      </c>
      <c r="F9" s="80"/>
      <c r="G9" s="42" t="str">
        <f>Inputs!D42</f>
        <v>OK ?   (1 of 0)</v>
      </c>
    </row>
    <row r="10" spans="2:7" ht="41.25" customHeight="1">
      <c r="B10" s="23"/>
      <c r="C10" s="6" t="str">
        <f>Inputs!BD12</f>
        <v>Vraag 1</v>
      </c>
      <c r="D10" s="55"/>
      <c r="E10" s="81">
        <f>IF($D$19&lt;&gt;"",Inputs!BD22,"")</f>
      </c>
      <c r="F10" s="81"/>
      <c r="G10" s="64"/>
    </row>
    <row r="11" spans="2:7" ht="41.25" customHeight="1">
      <c r="B11" s="23"/>
      <c r="C11" s="6" t="str">
        <f>Inputs!BD13</f>
        <v>Vraag 2</v>
      </c>
      <c r="D11" s="55"/>
      <c r="E11" s="81">
        <f>IF($D$19&lt;&gt;"",Inputs!BD23,"")</f>
      </c>
      <c r="F11" s="81"/>
      <c r="G11" s="64"/>
    </row>
    <row r="12" spans="2:7" ht="41.25" customHeight="1">
      <c r="B12" s="23"/>
      <c r="C12" s="6" t="str">
        <f>Inputs!BD14</f>
        <v>Vraag 3</v>
      </c>
      <c r="D12" s="55"/>
      <c r="E12" s="81">
        <f>IF($D$19&lt;&gt;"",Inputs!BD24,"")</f>
      </c>
      <c r="F12" s="81"/>
      <c r="G12" s="64"/>
    </row>
    <row r="13" spans="2:7" ht="41.25" customHeight="1">
      <c r="B13" s="23"/>
      <c r="C13" s="6" t="str">
        <f>Inputs!BD15</f>
        <v>Vraag 4</v>
      </c>
      <c r="D13" s="55"/>
      <c r="E13" s="81">
        <f>IF($D$19&lt;&gt;"",Inputs!BD25,"")</f>
      </c>
      <c r="F13" s="81"/>
      <c r="G13" s="64"/>
    </row>
    <row r="14" spans="2:7" ht="41.25" customHeight="1">
      <c r="B14" s="23"/>
      <c r="C14" s="6" t="str">
        <f>Inputs!BD16</f>
        <v>Vraag 5</v>
      </c>
      <c r="D14" s="55"/>
      <c r="E14" s="81">
        <f>IF($D$19&lt;&gt;"",Inputs!BD26,"")</f>
      </c>
      <c r="F14" s="81"/>
      <c r="G14" s="64"/>
    </row>
    <row r="15" spans="2:7" ht="41.25" customHeight="1">
      <c r="B15" s="23"/>
      <c r="C15" s="6" t="str">
        <f>Inputs!BD17</f>
        <v>Vraag 6</v>
      </c>
      <c r="D15" s="55"/>
      <c r="E15" s="81">
        <f>IF($D$19&lt;&gt;"",Inputs!BD27,"")</f>
      </c>
      <c r="F15" s="81"/>
      <c r="G15" s="64"/>
    </row>
    <row r="16" spans="2:7" ht="41.25" customHeight="1">
      <c r="B16" s="23"/>
      <c r="C16" s="6" t="str">
        <f>Inputs!BD18</f>
        <v>Vraag 7</v>
      </c>
      <c r="D16" s="55"/>
      <c r="E16" s="81">
        <f>IF($D$19&lt;&gt;"",Inputs!BD28,"")</f>
      </c>
      <c r="F16" s="81"/>
      <c r="G16" s="64"/>
    </row>
    <row r="17" spans="2:7" ht="41.25" customHeight="1">
      <c r="B17" s="23"/>
      <c r="C17" s="6" t="str">
        <f>Inputs!BD19</f>
        <v>Vraag 8</v>
      </c>
      <c r="D17" s="55"/>
      <c r="E17" s="81">
        <f>IF($D$19&lt;&gt;"",Inputs!BD29,"")</f>
      </c>
      <c r="F17" s="81"/>
      <c r="G17" s="64"/>
    </row>
    <row r="18" spans="2:7" ht="41.25" customHeight="1">
      <c r="B18" s="23"/>
      <c r="C18" s="6" t="str">
        <f>Inputs!BD20</f>
        <v>Vraag 9</v>
      </c>
      <c r="D18" s="55"/>
      <c r="E18" s="81">
        <f>IF($D$19&lt;&gt;"",Inputs!BD30,"")</f>
      </c>
      <c r="F18" s="81"/>
      <c r="G18" s="64"/>
    </row>
    <row r="19" spans="2:7" ht="41.25" customHeight="1">
      <c r="B19" s="23"/>
      <c r="C19" s="6" t="str">
        <f>Inputs!BD21</f>
        <v>Vraag 10</v>
      </c>
      <c r="D19" s="55"/>
      <c r="E19" s="81">
        <f>IF($D$19&lt;&gt;"",Inputs!BD31,"")</f>
      </c>
      <c r="F19" s="81"/>
      <c r="G19" s="64"/>
    </row>
    <row r="20" spans="2:7" ht="21.75" customHeight="1">
      <c r="B20" s="23">
        <v>4</v>
      </c>
      <c r="C20" s="80" t="str">
        <f>Inputs!D43</f>
        <v>BESPREKINGSVRAAG:</v>
      </c>
      <c r="D20" s="80"/>
      <c r="E20" s="80" t="str">
        <f>Inputs!D44</f>
        <v>KOMMENTAAR:</v>
      </c>
      <c r="F20" s="80"/>
      <c r="G20" s="65">
        <f>SUM(G10:G19)/10</f>
        <v>0</v>
      </c>
    </row>
    <row r="21" spans="2:7" ht="26.25" customHeight="1">
      <c r="B21" s="23"/>
      <c r="C21" s="81" t="str">
        <f>Inputs!BD32</f>
        <v>Watter probleem in my lewe het my die meestelaatgroei?</v>
      </c>
      <c r="D21" s="81"/>
      <c r="E21" s="92"/>
      <c r="F21" s="93"/>
      <c r="G21" s="96"/>
    </row>
    <row r="22" spans="2:7" ht="26.25" customHeight="1">
      <c r="B22" s="23"/>
      <c r="C22" s="81" t="str">
        <f>Inputs!BD33</f>
        <v>Waar moet jy in jou geestelike groei geduldig wees omdat dit lyk asof daar min vordering is?</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C5:D5"/>
    <mergeCell ref="E5:F5"/>
    <mergeCell ref="D7:F7"/>
    <mergeCell ref="C8:F8"/>
    <mergeCell ref="E9:F9"/>
    <mergeCell ref="E10:F10"/>
    <mergeCell ref="E11:F11"/>
    <mergeCell ref="E12:F12"/>
    <mergeCell ref="E13:F13"/>
    <mergeCell ref="E14:F14"/>
    <mergeCell ref="E15:F15"/>
    <mergeCell ref="E16:F16"/>
    <mergeCell ref="E17:F17"/>
    <mergeCell ref="E18:F18"/>
    <mergeCell ref="E19:F19"/>
    <mergeCell ref="C20:D20"/>
    <mergeCell ref="E20:F20"/>
    <mergeCell ref="D23:F23"/>
    <mergeCell ref="D24:E24"/>
    <mergeCell ref="C21:D21"/>
    <mergeCell ref="E21:G21"/>
    <mergeCell ref="C22:D22"/>
    <mergeCell ref="E22:G22"/>
  </mergeCells>
  <conditionalFormatting sqref="F24 F4 B2:E4 B25:G41 D5:F6 B5:B24 C5:C7 D9 F2 E9:F20 G23:G24 C9:C24 D21:D22 G2: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29.xml><?xml version="1.0" encoding="utf-8"?>
<worksheet xmlns="http://schemas.openxmlformats.org/spreadsheetml/2006/main" xmlns:r="http://schemas.openxmlformats.org/officeDocument/2006/relationships">
  <sheetPr>
    <pageSetUpPr fitToPage="1"/>
  </sheetPr>
  <dimension ref="A2:G41"/>
  <sheetViews>
    <sheetView workbookViewId="0" topLeftCell="B1">
      <selection activeCell="G10" sqref="G10:G20"/>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28125" style="1" customWidth="1"/>
    <col min="8" max="8" width="4.421875" style="1" customWidth="1"/>
    <col min="9" max="16384" width="9.140625" style="1" customWidth="1"/>
  </cols>
  <sheetData>
    <row r="1" ht="13.5" thickBot="1"/>
    <row r="2" spans="1:7" ht="18.75" thickTop="1">
      <c r="A2" s="11" t="str">
        <f>'25'!F40</f>
        <v>X</v>
      </c>
      <c r="B2" s="2"/>
      <c r="C2" s="3"/>
      <c r="D2" s="91" t="str">
        <f>'00'!C33</f>
        <v>26 Groei deur versoeking</v>
      </c>
      <c r="E2" s="91"/>
      <c r="F2" s="3"/>
      <c r="G2" s="4"/>
    </row>
    <row r="3" spans="2:7" ht="12.75">
      <c r="B3" s="5"/>
      <c r="C3" s="6"/>
      <c r="D3" s="6"/>
      <c r="E3" s="28" t="str">
        <f>Inputs!H8</f>
        <v>DATUM:</v>
      </c>
      <c r="F3" s="54"/>
      <c r="G3" s="7"/>
    </row>
    <row r="4" spans="2:7" ht="12.75">
      <c r="B4" s="5"/>
      <c r="C4" s="6"/>
      <c r="D4" s="6"/>
      <c r="E4" s="6"/>
      <c r="F4" s="6"/>
      <c r="G4" s="7"/>
    </row>
    <row r="5" spans="2:7" ht="15.75">
      <c r="B5" s="23"/>
      <c r="C5" s="86" t="str">
        <f>Inputs!BF9</f>
        <v>Doel 3: Jy is geskep om soos Christus te word.</v>
      </c>
      <c r="D5" s="86"/>
      <c r="E5" s="87" t="str">
        <f>Inputs!F36</f>
        <v>26 Groei deur versoeking</v>
      </c>
      <c r="F5" s="87"/>
      <c r="G5" s="7"/>
    </row>
    <row r="6" spans="2:7" ht="12.75">
      <c r="B6" s="23"/>
      <c r="C6" s="6"/>
      <c r="D6" s="6"/>
      <c r="E6" s="6"/>
      <c r="F6" s="6"/>
      <c r="G6" s="7"/>
    </row>
    <row r="7" spans="2:7" ht="25.5">
      <c r="B7" s="23">
        <v>1</v>
      </c>
      <c r="C7" s="6" t="str">
        <f>CONCATENATE(Inputs!D38," ",Inputs!BF10," :")</f>
        <v>SKRIFGEDEELTE: Jak 1:12 :</v>
      </c>
      <c r="D7" s="92"/>
      <c r="E7" s="93"/>
      <c r="F7" s="94"/>
      <c r="G7" s="7"/>
    </row>
    <row r="8" spans="2:7" ht="20.25" customHeight="1">
      <c r="B8" s="23">
        <v>2</v>
      </c>
      <c r="C8" s="95" t="str">
        <f>CONCATENATE("' ",Inputs!BF11," '")</f>
        <v>' Elke versoeking is 'n geleentheid om goed te doen. '</v>
      </c>
      <c r="D8" s="95"/>
      <c r="E8" s="95"/>
      <c r="F8" s="95"/>
      <c r="G8" s="7"/>
    </row>
    <row r="9" spans="2:7" ht="27" customHeight="1">
      <c r="B9" s="23">
        <v>3</v>
      </c>
      <c r="C9" s="39" t="str">
        <f>Inputs!D39</f>
        <v>VRAAG</v>
      </c>
      <c r="D9" s="39" t="str">
        <f>Inputs!D40</f>
        <v>JOU ANTWOORD</v>
      </c>
      <c r="E9" s="80" t="str">
        <f>Inputs!D41</f>
        <v>MODELANTWOORD</v>
      </c>
      <c r="F9" s="80"/>
      <c r="G9" s="42" t="str">
        <f>Inputs!D42</f>
        <v>OK ?   (1 of 0)</v>
      </c>
    </row>
    <row r="10" spans="2:7" ht="40.5" customHeight="1">
      <c r="B10" s="23"/>
      <c r="C10" s="6" t="str">
        <f>Inputs!BF12</f>
        <v>Vraag 1</v>
      </c>
      <c r="D10" s="55"/>
      <c r="E10" s="81">
        <f>IF($D$19&lt;&gt;"",Inputs!BF22,"")</f>
      </c>
      <c r="F10" s="81"/>
      <c r="G10" s="64"/>
    </row>
    <row r="11" spans="2:7" ht="40.5" customHeight="1">
      <c r="B11" s="23"/>
      <c r="C11" s="6" t="str">
        <f>Inputs!BF13</f>
        <v>Vraag 2</v>
      </c>
      <c r="D11" s="55"/>
      <c r="E11" s="81">
        <f>IF($D$19&lt;&gt;"",Inputs!BF23,"")</f>
      </c>
      <c r="F11" s="81"/>
      <c r="G11" s="64"/>
    </row>
    <row r="12" spans="2:7" ht="40.5" customHeight="1">
      <c r="B12" s="23"/>
      <c r="C12" s="6" t="str">
        <f>Inputs!BF14</f>
        <v>Vraag 3</v>
      </c>
      <c r="D12" s="55"/>
      <c r="E12" s="81">
        <f>IF($D$19&lt;&gt;"",Inputs!BF24,"")</f>
      </c>
      <c r="F12" s="81"/>
      <c r="G12" s="64"/>
    </row>
    <row r="13" spans="2:7" ht="40.5" customHeight="1">
      <c r="B13" s="23"/>
      <c r="C13" s="6" t="str">
        <f>Inputs!BF15</f>
        <v>Vraag 4</v>
      </c>
      <c r="D13" s="55"/>
      <c r="E13" s="81">
        <f>IF($D$19&lt;&gt;"",Inputs!BF25,"")</f>
      </c>
      <c r="F13" s="81"/>
      <c r="G13" s="64"/>
    </row>
    <row r="14" spans="2:7" ht="40.5" customHeight="1">
      <c r="B14" s="23"/>
      <c r="C14" s="6" t="str">
        <f>Inputs!BF16</f>
        <v>Vraag 5</v>
      </c>
      <c r="D14" s="55"/>
      <c r="E14" s="81">
        <f>IF($D$19&lt;&gt;"",Inputs!BF26,"")</f>
      </c>
      <c r="F14" s="81"/>
      <c r="G14" s="64"/>
    </row>
    <row r="15" spans="2:7" ht="40.5" customHeight="1">
      <c r="B15" s="23"/>
      <c r="C15" s="6" t="str">
        <f>Inputs!BF17</f>
        <v>Vraag 6</v>
      </c>
      <c r="D15" s="55"/>
      <c r="E15" s="81">
        <f>IF($D$19&lt;&gt;"",Inputs!BF27,"")</f>
      </c>
      <c r="F15" s="81"/>
      <c r="G15" s="64"/>
    </row>
    <row r="16" spans="2:7" ht="40.5" customHeight="1">
      <c r="B16" s="23"/>
      <c r="C16" s="6" t="str">
        <f>Inputs!BF18</f>
        <v>Vraag 7</v>
      </c>
      <c r="D16" s="55"/>
      <c r="E16" s="81">
        <f>IF($D$19&lt;&gt;"",Inputs!BF28,"")</f>
      </c>
      <c r="F16" s="81"/>
      <c r="G16" s="64"/>
    </row>
    <row r="17" spans="2:7" ht="40.5" customHeight="1">
      <c r="B17" s="23"/>
      <c r="C17" s="6" t="str">
        <f>Inputs!BF19</f>
        <v>Vraag 8</v>
      </c>
      <c r="D17" s="55"/>
      <c r="E17" s="81">
        <f>IF($D$19&lt;&gt;"",Inputs!BF29,"")</f>
      </c>
      <c r="F17" s="81"/>
      <c r="G17" s="64"/>
    </row>
    <row r="18" spans="2:7" ht="40.5" customHeight="1">
      <c r="B18" s="23"/>
      <c r="C18" s="6" t="str">
        <f>Inputs!BF20</f>
        <v>Vraag 9</v>
      </c>
      <c r="D18" s="55"/>
      <c r="E18" s="81">
        <f>IF($D$19&lt;&gt;"",Inputs!BF30,"")</f>
      </c>
      <c r="F18" s="81"/>
      <c r="G18" s="64"/>
    </row>
    <row r="19" spans="2:7" ht="40.5" customHeight="1">
      <c r="B19" s="23"/>
      <c r="C19" s="6" t="str">
        <f>Inputs!BF21</f>
        <v>Vraag 10</v>
      </c>
      <c r="D19" s="55"/>
      <c r="E19" s="81">
        <f>IF($D$19&lt;&gt;"",Inputs!BF31,"")</f>
      </c>
      <c r="F19" s="81"/>
      <c r="G19" s="64"/>
    </row>
    <row r="20" spans="2:7" ht="20.25" customHeight="1">
      <c r="B20" s="23">
        <v>4</v>
      </c>
      <c r="C20" s="80" t="str">
        <f>Inputs!D43</f>
        <v>BESPREKINGSVRAAG:</v>
      </c>
      <c r="D20" s="80"/>
      <c r="E20" s="80" t="str">
        <f>Inputs!D44</f>
        <v>KOMMENTAAR:</v>
      </c>
      <c r="F20" s="80"/>
      <c r="G20" s="65">
        <f>SUM(G10:G19)/10</f>
        <v>0</v>
      </c>
    </row>
    <row r="21" spans="2:7" ht="27" customHeight="1">
      <c r="B21" s="23"/>
      <c r="C21" s="81" t="str">
        <f>Inputs!BF32</f>
        <v>Watter Christus-agtige karaktereienskapkan ekontwikkel deurmy algemeenste versoeking te weerstaan?</v>
      </c>
      <c r="D21" s="81"/>
      <c r="E21" s="92"/>
      <c r="F21" s="93"/>
      <c r="G21" s="96"/>
    </row>
    <row r="22" spans="2:7" ht="27" customHeight="1">
      <c r="B22" s="23"/>
      <c r="C22" s="81" t="str">
        <f>Inputs!BF33</f>
        <v>Hoe het God pyn en probleme gebruik omjou te help groei?</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C5:D5"/>
    <mergeCell ref="E5:F5"/>
    <mergeCell ref="D7:F7"/>
    <mergeCell ref="C8:F8"/>
    <mergeCell ref="E9:F9"/>
    <mergeCell ref="E10:F10"/>
    <mergeCell ref="E11:F11"/>
    <mergeCell ref="E12:F12"/>
    <mergeCell ref="E13:F13"/>
    <mergeCell ref="E14:F14"/>
    <mergeCell ref="E15:F15"/>
    <mergeCell ref="E16:F16"/>
    <mergeCell ref="E17:F17"/>
    <mergeCell ref="E18:F18"/>
    <mergeCell ref="E19:F19"/>
    <mergeCell ref="C20:D20"/>
    <mergeCell ref="E20:F20"/>
    <mergeCell ref="D23:F23"/>
    <mergeCell ref="D24:E24"/>
    <mergeCell ref="C21:D21"/>
    <mergeCell ref="E21:G21"/>
    <mergeCell ref="C22:D22"/>
    <mergeCell ref="E22:G22"/>
  </mergeCells>
  <conditionalFormatting sqref="F2 F4 B2:E4 B25:G41 D5:F6 B5:B24 C5:C7 D9 F24 E9:F20 G23:G24 C9:C24 D21:D22 G2: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2:G56"/>
  <sheetViews>
    <sheetView workbookViewId="0" topLeftCell="A1">
      <selection activeCell="C50" sqref="C50"/>
    </sheetView>
  </sheetViews>
  <sheetFormatPr defaultColWidth="9.140625" defaultRowHeight="12.75"/>
  <cols>
    <col min="1" max="1" width="3.8515625" style="1" customWidth="1"/>
    <col min="2" max="2" width="7.7109375" style="1" customWidth="1"/>
    <col min="3" max="3" width="47.28125" style="1" customWidth="1"/>
    <col min="4" max="4" width="23.00390625" style="1" customWidth="1"/>
    <col min="5" max="5" width="12.28125" style="1" customWidth="1"/>
    <col min="6" max="6" width="11.57421875" style="1" customWidth="1"/>
    <col min="7" max="7" width="3.8515625" style="1" customWidth="1"/>
    <col min="8" max="8" width="4.421875" style="1" customWidth="1"/>
    <col min="9" max="16384" width="9.140625" style="1" customWidth="1"/>
  </cols>
  <sheetData>
    <row r="1" ht="13.5" thickBot="1"/>
    <row r="2" spans="1:7" ht="13.5" thickTop="1">
      <c r="A2" s="11" t="str">
        <f>'000'!E29</f>
        <v>X</v>
      </c>
      <c r="B2" s="2"/>
      <c r="C2" s="3"/>
      <c r="D2" s="3"/>
      <c r="E2" s="3"/>
      <c r="F2" s="3"/>
      <c r="G2" s="4"/>
    </row>
    <row r="3" spans="2:7" ht="15.75">
      <c r="B3" s="5"/>
      <c r="C3" s="86" t="str">
        <f>CONCATENATE(Inputs!D8,Inputs!D9,"  :  ")</f>
        <v>DOELGERIGTE LEWE     :     STUDIE WERKBOEK  :  </v>
      </c>
      <c r="D3" s="86"/>
      <c r="E3" s="87" t="str">
        <f>Inputs!F8</f>
        <v>INHOUDSOPGAWE</v>
      </c>
      <c r="F3" s="87"/>
      <c r="G3" s="7"/>
    </row>
    <row r="4" spans="2:7" ht="12.75">
      <c r="B4" s="5"/>
      <c r="C4" s="6"/>
      <c r="D4" s="6"/>
      <c r="E4" s="6"/>
      <c r="F4" s="6"/>
      <c r="G4" s="7"/>
    </row>
    <row r="5" spans="2:7" ht="12.75">
      <c r="B5" s="36"/>
      <c r="C5" s="6"/>
      <c r="D5" s="6"/>
      <c r="E5" s="6"/>
      <c r="F5" s="6"/>
      <c r="G5" s="7"/>
    </row>
    <row r="6" spans="2:7" ht="18.75" customHeight="1">
      <c r="B6" s="36" t="s">
        <v>800</v>
      </c>
      <c r="C6" s="38" t="str">
        <f>Inputs!F9</f>
        <v>000 Voorblad &amp; Instruksies</v>
      </c>
      <c r="D6" s="43" t="str">
        <f>Inputs!H8</f>
        <v>DATUM:</v>
      </c>
      <c r="E6" s="46">
        <f>IF('000'!D7="","",'000'!D7)</f>
        <v>38897</v>
      </c>
      <c r="F6" s="6"/>
      <c r="G6" s="7"/>
    </row>
    <row r="7" spans="2:7" ht="12.75">
      <c r="B7" s="36" t="s">
        <v>801</v>
      </c>
      <c r="C7" s="38" t="str">
        <f>Inputs!F10</f>
        <v>00 Inhoudsopgawe</v>
      </c>
      <c r="D7" s="6"/>
      <c r="E7" s="89" t="str">
        <f>Inputs!J8</f>
        <v>AANTAL DAE:</v>
      </c>
      <c r="F7" s="89"/>
      <c r="G7" s="7"/>
    </row>
    <row r="8" spans="2:7" ht="12.75">
      <c r="B8" s="23">
        <v>1</v>
      </c>
      <c r="C8" s="38" t="str">
        <f>Inputs!F11</f>
        <v>01 Alles begin met God</v>
      </c>
      <c r="D8" s="46">
        <f>IF('01'!$F$3="","",'01'!$F$3)</f>
      </c>
      <c r="E8" s="44">
        <f>IF(D8="","",(D8-$E$6))</f>
      </c>
      <c r="F8" s="44">
        <f>IF(E8="","",E8)</f>
      </c>
      <c r="G8" s="7"/>
    </row>
    <row r="9" spans="2:7" ht="12.75">
      <c r="B9" s="23">
        <v>2</v>
      </c>
      <c r="C9" s="38" t="str">
        <f>Inputs!F12</f>
        <v>02 Jy is geen ongeluk nie</v>
      </c>
      <c r="D9" s="46">
        <f>IF('02'!$F$3="","",'02'!$F$3)</f>
      </c>
      <c r="E9" s="44">
        <f>IF(D9="","",(D9-D8))</f>
      </c>
      <c r="F9" s="44">
        <f>IF(E9="","",(E8+E9))</f>
      </c>
      <c r="G9" s="7"/>
    </row>
    <row r="10" spans="2:7" ht="12.75">
      <c r="B10" s="23">
        <v>3</v>
      </c>
      <c r="C10" s="38" t="str">
        <f>Inputs!F13</f>
        <v>03 Wat is die dryfkrag in jou lewe?</v>
      </c>
      <c r="D10" s="46">
        <f>IF('03'!$F$3="","",'03'!$F$3)</f>
      </c>
      <c r="E10" s="44">
        <f aca="true" t="shared" si="0" ref="E10:E49">IF(D10="","",(D10-D9))</f>
      </c>
      <c r="F10" s="44">
        <f aca="true" t="shared" si="1" ref="F10:F48">IF(E10="","",(E9+E10))</f>
      </c>
      <c r="G10" s="7"/>
    </row>
    <row r="11" spans="2:7" ht="12.75">
      <c r="B11" s="23">
        <v>4</v>
      </c>
      <c r="C11" s="38" t="str">
        <f>Inputs!F14</f>
        <v>04 Gemaak om vir ewig te hou</v>
      </c>
      <c r="D11" s="46">
        <f>IF('04'!$F$3="","",'04'!$F$3)</f>
      </c>
      <c r="E11" s="44">
        <f t="shared" si="0"/>
      </c>
      <c r="F11" s="44">
        <f t="shared" si="1"/>
      </c>
      <c r="G11" s="7"/>
    </row>
    <row r="12" spans="2:7" ht="12.75">
      <c r="B12" s="23">
        <v>5</v>
      </c>
      <c r="C12" s="38" t="str">
        <f>Inputs!F15</f>
        <v>05 Sien die lewe uit God se perspektief</v>
      </c>
      <c r="D12" s="46">
        <f>IF('05'!$F$3="","",'05'!$F$3)</f>
      </c>
      <c r="E12" s="44">
        <f t="shared" si="0"/>
      </c>
      <c r="F12" s="44">
        <f t="shared" si="1"/>
      </c>
      <c r="G12" s="7"/>
    </row>
    <row r="13" spans="2:7" ht="12.75">
      <c r="B13" s="23">
        <v>6</v>
      </c>
      <c r="C13" s="38" t="str">
        <f>Inputs!F16</f>
        <v>06 Die lewe is 'n tydelike opdrag</v>
      </c>
      <c r="D13" s="46">
        <f>IF('06'!$F$3="","",'06'!$F$3)</f>
      </c>
      <c r="E13" s="44">
        <f t="shared" si="0"/>
      </c>
      <c r="F13" s="44">
        <f t="shared" si="1"/>
      </c>
      <c r="G13" s="7"/>
    </row>
    <row r="14" spans="2:7" ht="12.75">
      <c r="B14" s="23">
        <v>7</v>
      </c>
      <c r="C14" s="38" t="str">
        <f>Inputs!F17</f>
        <v>07 Die rede vir alles</v>
      </c>
      <c r="D14" s="46">
        <f>IF('07'!$F$3="","",'07'!$F$3)</f>
      </c>
      <c r="E14" s="44">
        <f t="shared" si="0"/>
      </c>
      <c r="F14" s="44">
        <f t="shared" si="1"/>
      </c>
      <c r="G14" s="7"/>
    </row>
    <row r="15" spans="2:7" ht="12.75">
      <c r="B15" s="23">
        <v>8</v>
      </c>
      <c r="C15" s="38" t="str">
        <f>Inputs!F18</f>
        <v>08 Vir God se behae beplan</v>
      </c>
      <c r="D15" s="46">
        <f>IF('08'!$F$3="","",'08'!$F$3)</f>
      </c>
      <c r="E15" s="44">
        <f t="shared" si="0"/>
      </c>
      <c r="F15" s="44">
        <f t="shared" si="1"/>
      </c>
      <c r="G15" s="7"/>
    </row>
    <row r="16" spans="2:7" ht="12.75">
      <c r="B16" s="23">
        <v>9</v>
      </c>
      <c r="C16" s="38" t="str">
        <f>Inputs!F19</f>
        <v>09 Wat laat God glimlag?</v>
      </c>
      <c r="D16" s="46">
        <f>IF('09'!$F$3="","",'09'!$F$3)</f>
      </c>
      <c r="E16" s="44">
        <f t="shared" si="0"/>
      </c>
      <c r="F16" s="44">
        <f t="shared" si="1"/>
      </c>
      <c r="G16" s="7"/>
    </row>
    <row r="17" spans="2:7" ht="12.75">
      <c r="B17" s="23">
        <v>10</v>
      </c>
      <c r="C17" s="38" t="str">
        <f>Inputs!F20</f>
        <v>10 Die hart van aanbidding</v>
      </c>
      <c r="D17" s="46">
        <f>IF('10'!$F$3="","",'10'!$F$3)</f>
      </c>
      <c r="E17" s="44">
        <f t="shared" si="0"/>
      </c>
      <c r="F17" s="44">
        <f t="shared" si="1"/>
      </c>
      <c r="G17" s="7"/>
    </row>
    <row r="18" spans="2:7" ht="12.75">
      <c r="B18" s="23">
        <v>11</v>
      </c>
      <c r="C18" s="38" t="str">
        <f>Inputs!F21</f>
        <v>11 Word beste vriende met God</v>
      </c>
      <c r="D18" s="46">
        <f>IF('11'!$F$3="","",'11'!$F$3)</f>
      </c>
      <c r="E18" s="44">
        <f t="shared" si="0"/>
      </c>
      <c r="F18" s="44">
        <f t="shared" si="1"/>
      </c>
      <c r="G18" s="7"/>
    </row>
    <row r="19" spans="2:7" ht="12.75">
      <c r="B19" s="23">
        <v>12</v>
      </c>
      <c r="C19" s="38" t="str">
        <f>Inputs!F22</f>
        <v>12 Ontwikkel jou vriendskap met God</v>
      </c>
      <c r="D19" s="46">
        <f>IF('12'!$F$3="","",'12'!$F$3)</f>
      </c>
      <c r="E19" s="44">
        <f t="shared" si="0"/>
      </c>
      <c r="F19" s="44">
        <f t="shared" si="1"/>
      </c>
      <c r="G19" s="7"/>
    </row>
    <row r="20" spans="2:7" ht="12.75">
      <c r="B20" s="23">
        <v>13</v>
      </c>
      <c r="C20" s="38" t="str">
        <f>Inputs!F23</f>
        <v>13 Aanbidding wat God behaag</v>
      </c>
      <c r="D20" s="46">
        <f>IF('13'!$F$3="","",'13'!$F$3)</f>
      </c>
      <c r="E20" s="44">
        <f t="shared" si="0"/>
      </c>
      <c r="F20" s="44">
        <f t="shared" si="1"/>
      </c>
      <c r="G20" s="7"/>
    </row>
    <row r="21" spans="2:7" ht="12.75">
      <c r="B21" s="23">
        <v>14</v>
      </c>
      <c r="C21" s="38" t="str">
        <f>Inputs!F24</f>
        <v>14. Wanneer God afsydig lyk</v>
      </c>
      <c r="D21" s="46">
        <f>IF('14'!$F$3="","",'14'!$F$3)</f>
      </c>
      <c r="E21" s="44">
        <f t="shared" si="0"/>
      </c>
      <c r="F21" s="44">
        <f t="shared" si="1"/>
      </c>
      <c r="G21" s="7"/>
    </row>
    <row r="22" spans="2:7" ht="12.75">
      <c r="B22" s="23">
        <v>15</v>
      </c>
      <c r="C22" s="38" t="str">
        <f>Inputs!F25</f>
        <v>15. Vir God se familie geskep</v>
      </c>
      <c r="D22" s="46">
        <f>IF('15'!$F$3="","",'15'!$F$3)</f>
      </c>
      <c r="E22" s="44">
        <f t="shared" si="0"/>
      </c>
      <c r="F22" s="44">
        <f t="shared" si="1"/>
      </c>
      <c r="G22" s="7"/>
    </row>
    <row r="23" spans="2:7" ht="12.75">
      <c r="B23" s="23">
        <v>16</v>
      </c>
      <c r="C23" s="38" t="str">
        <f>Inputs!F26</f>
        <v>16 Wat die meeste saakmaak</v>
      </c>
      <c r="D23" s="46">
        <f>IF('16'!$F$3="","",'16'!$F$3)</f>
      </c>
      <c r="E23" s="44">
        <f t="shared" si="0"/>
      </c>
      <c r="F23" s="44">
        <f t="shared" si="1"/>
      </c>
      <c r="G23" s="7"/>
    </row>
    <row r="24" spans="2:7" ht="12.75">
      <c r="B24" s="23">
        <v>17</v>
      </c>
      <c r="C24" s="38" t="str">
        <f>Inputs!F27</f>
        <v>17 'n Plek om te behoort</v>
      </c>
      <c r="D24" s="46">
        <f>IF('17'!$F$3="","",'17'!$F$3)</f>
      </c>
      <c r="E24" s="44">
        <f t="shared" si="0"/>
      </c>
      <c r="F24" s="44">
        <f t="shared" si="1"/>
      </c>
      <c r="G24" s="7"/>
    </row>
    <row r="25" spans="2:7" ht="12.75">
      <c r="B25" s="23">
        <v>18</v>
      </c>
      <c r="C25" s="38" t="str">
        <f>Inputs!F28</f>
        <v>18 Ervaar die lewe saam</v>
      </c>
      <c r="D25" s="46">
        <f>IF('18'!$F$3="","",'18'!$F$3)</f>
      </c>
      <c r="E25" s="44">
        <f t="shared" si="0"/>
      </c>
      <c r="F25" s="44">
        <f t="shared" si="1"/>
      </c>
      <c r="G25" s="7"/>
    </row>
    <row r="26" spans="2:7" ht="12.75">
      <c r="B26" s="23">
        <v>19</v>
      </c>
      <c r="C26" s="38" t="str">
        <f>Inputs!F29</f>
        <v>19 Bou gemeenskaplikheid</v>
      </c>
      <c r="D26" s="46">
        <f>IF('19'!$F$3="","",'19'!$F$3)</f>
      </c>
      <c r="E26" s="44">
        <f t="shared" si="0"/>
      </c>
      <c r="F26" s="44">
        <f t="shared" si="1"/>
      </c>
      <c r="G26" s="7"/>
    </row>
    <row r="27" spans="2:7" ht="12.75">
      <c r="B27" s="23">
        <v>20</v>
      </c>
      <c r="C27" s="38" t="str">
        <f>Inputs!F30</f>
        <v>20 Herstel stukkende gemeenskap</v>
      </c>
      <c r="D27" s="46">
        <f>IF('20'!$F$3="","",'20'!$F$3)</f>
      </c>
      <c r="E27" s="44">
        <f t="shared" si="0"/>
      </c>
      <c r="F27" s="44">
        <f t="shared" si="1"/>
      </c>
      <c r="G27" s="7"/>
    </row>
    <row r="28" spans="2:7" ht="12.75">
      <c r="B28" s="23">
        <v>21</v>
      </c>
      <c r="C28" s="38" t="str">
        <f>Inputs!F31</f>
        <v>21 Beskerm jou kerk</v>
      </c>
      <c r="D28" s="46">
        <f>IF('21'!$F$3="","",'21'!$F$3)</f>
      </c>
      <c r="E28" s="44">
        <f t="shared" si="0"/>
      </c>
      <c r="F28" s="44">
        <f t="shared" si="1"/>
      </c>
      <c r="G28" s="7"/>
    </row>
    <row r="29" spans="2:7" ht="12.75">
      <c r="B29" s="23">
        <v>22</v>
      </c>
      <c r="C29" s="38" t="str">
        <f>Inputs!F32</f>
        <v>22 Geskep om soos Christus te word</v>
      </c>
      <c r="D29" s="46">
        <f>IF('22'!$F$3="","",'22'!$F$3)</f>
      </c>
      <c r="E29" s="44">
        <f t="shared" si="0"/>
      </c>
      <c r="F29" s="44">
        <f t="shared" si="1"/>
      </c>
      <c r="G29" s="7"/>
    </row>
    <row r="30" spans="2:7" ht="12.75">
      <c r="B30" s="23">
        <v>23</v>
      </c>
      <c r="C30" s="38" t="str">
        <f>Inputs!F33</f>
        <v>23 So groei ons</v>
      </c>
      <c r="D30" s="46">
        <f>IF('23'!$F$3="","",'23'!$F$3)</f>
      </c>
      <c r="E30" s="44">
        <f t="shared" si="0"/>
      </c>
      <c r="F30" s="44">
        <f t="shared" si="1"/>
      </c>
      <c r="G30" s="7"/>
    </row>
    <row r="31" spans="2:7" ht="12.75">
      <c r="B31" s="23">
        <v>24</v>
      </c>
      <c r="C31" s="38" t="str">
        <f>Inputs!F34</f>
        <v>24 Deur waarheid omskep</v>
      </c>
      <c r="D31" s="46">
        <f>IF('24'!$F$3="","",'24'!$F$3)</f>
      </c>
      <c r="E31" s="44">
        <f t="shared" si="0"/>
      </c>
      <c r="F31" s="44">
        <f t="shared" si="1"/>
      </c>
      <c r="G31" s="7"/>
    </row>
    <row r="32" spans="2:7" ht="12.75">
      <c r="B32" s="23">
        <v>25</v>
      </c>
      <c r="C32" s="38" t="str">
        <f>Inputs!F35</f>
        <v>25 Deur probleme omskep</v>
      </c>
      <c r="D32" s="46">
        <f>IF('25'!$F$3="","",'25'!$F$3)</f>
      </c>
      <c r="E32" s="44">
        <f t="shared" si="0"/>
      </c>
      <c r="F32" s="44">
        <f t="shared" si="1"/>
      </c>
      <c r="G32" s="7"/>
    </row>
    <row r="33" spans="2:7" ht="12.75">
      <c r="B33" s="23">
        <v>26</v>
      </c>
      <c r="C33" s="38" t="str">
        <f>Inputs!F36</f>
        <v>26 Groei deur versoeking</v>
      </c>
      <c r="D33" s="46">
        <f>IF('26'!$F$3="","",'26'!$F$3)</f>
      </c>
      <c r="E33" s="44">
        <f t="shared" si="0"/>
      </c>
      <c r="F33" s="44">
        <f t="shared" si="1"/>
      </c>
      <c r="G33" s="7"/>
    </row>
    <row r="34" spans="2:7" ht="12.75">
      <c r="B34" s="23">
        <v>27</v>
      </c>
      <c r="C34" s="38" t="str">
        <f>Inputs!F37</f>
        <v>27 Verslaan versoeking</v>
      </c>
      <c r="D34" s="46">
        <f>IF('27'!$F$3="","",'27'!$F$3)</f>
      </c>
      <c r="E34" s="44">
        <f t="shared" si="0"/>
      </c>
      <c r="F34" s="44">
        <f t="shared" si="1"/>
      </c>
      <c r="G34" s="7"/>
    </row>
    <row r="35" spans="2:7" ht="12.75">
      <c r="B35" s="23">
        <v>28</v>
      </c>
      <c r="C35" s="38" t="str">
        <f>Inputs!F38</f>
        <v>28 Dit kos tyd</v>
      </c>
      <c r="D35" s="46">
        <f>IF('28'!$F$3="","",'28'!$F$3)</f>
      </c>
      <c r="E35" s="44">
        <f t="shared" si="0"/>
      </c>
      <c r="F35" s="44">
        <f t="shared" si="1"/>
      </c>
      <c r="G35" s="7"/>
    </row>
    <row r="36" spans="2:7" ht="12.75">
      <c r="B36" s="23">
        <v>29</v>
      </c>
      <c r="C36" s="38" t="str">
        <f>Inputs!F39</f>
        <v>29 Aanvaar jou opdrag</v>
      </c>
      <c r="D36" s="46">
        <f>IF('29'!$F$3="","",'29'!$F$3)</f>
      </c>
      <c r="E36" s="44">
        <f t="shared" si="0"/>
      </c>
      <c r="F36" s="44">
        <f t="shared" si="1"/>
      </c>
      <c r="G36" s="7"/>
    </row>
    <row r="37" spans="2:7" ht="12.75">
      <c r="B37" s="23">
        <v>30</v>
      </c>
      <c r="C37" s="38" t="str">
        <f>Inputs!F40</f>
        <v>30 Geskep om God te dien</v>
      </c>
      <c r="D37" s="46">
        <f>IF('30'!$F$3="","",'30'!$F$3)</f>
      </c>
      <c r="E37" s="44">
        <f t="shared" si="0"/>
      </c>
      <c r="F37" s="44">
        <f t="shared" si="1"/>
      </c>
      <c r="G37" s="7"/>
    </row>
    <row r="38" spans="2:7" ht="12.75">
      <c r="B38" s="23">
        <v>31</v>
      </c>
      <c r="C38" s="38" t="str">
        <f>Inputs!F41</f>
        <v>31 Verstaan jouself</v>
      </c>
      <c r="D38" s="46">
        <f>IF('31'!$F$3="","",'31'!$F$3)</f>
      </c>
      <c r="E38" s="44">
        <f t="shared" si="0"/>
      </c>
      <c r="F38" s="44">
        <f t="shared" si="1"/>
      </c>
      <c r="G38" s="7"/>
    </row>
    <row r="39" spans="2:7" ht="12.75">
      <c r="B39" s="23">
        <v>32</v>
      </c>
      <c r="C39" s="38" t="str">
        <f>Inputs!F42</f>
        <v>32 Gebruik wat God jou gegee het</v>
      </c>
      <c r="D39" s="46">
        <f>IF('32'!$F$3="","",'32'!$F$3)</f>
      </c>
      <c r="E39" s="44">
        <f t="shared" si="0"/>
      </c>
      <c r="F39" s="44">
        <f t="shared" si="1"/>
      </c>
      <c r="G39" s="7"/>
    </row>
    <row r="40" spans="2:7" ht="12.75">
      <c r="B40" s="23">
        <v>33</v>
      </c>
      <c r="C40" s="38" t="str">
        <f>Inputs!F43</f>
        <v>33 Wat ware dienaars doen</v>
      </c>
      <c r="D40" s="46">
        <f>IF('33'!$F$3="","",'33'!$F$3)</f>
      </c>
      <c r="E40" s="44">
        <f t="shared" si="0"/>
      </c>
      <c r="F40" s="44">
        <f t="shared" si="1"/>
      </c>
      <c r="G40" s="7"/>
    </row>
    <row r="41" spans="2:7" ht="12.75">
      <c r="B41" s="23">
        <v>34</v>
      </c>
      <c r="C41" s="38" t="str">
        <f>Inputs!F44</f>
        <v>34 Dink soos 'n dienaar</v>
      </c>
      <c r="D41" s="46">
        <f>IF('34'!$F$3="","",'34'!$F$3)</f>
      </c>
      <c r="E41" s="44">
        <f t="shared" si="0"/>
      </c>
      <c r="F41" s="44">
        <f t="shared" si="1"/>
      </c>
      <c r="G41" s="7"/>
    </row>
    <row r="42" spans="2:7" ht="12.75">
      <c r="B42" s="23">
        <v>35</v>
      </c>
      <c r="C42" s="38" t="str">
        <f>Inputs!F45</f>
        <v>35 God se krag in jou swakheid</v>
      </c>
      <c r="D42" s="46">
        <f>IF('35'!$F$3="","",'35'!$F$3)</f>
      </c>
      <c r="E42" s="44">
        <f t="shared" si="0"/>
      </c>
      <c r="F42" s="44">
        <f t="shared" si="1"/>
      </c>
      <c r="G42" s="7"/>
    </row>
    <row r="43" spans="2:7" ht="12.75">
      <c r="B43" s="23">
        <v>36</v>
      </c>
      <c r="C43" s="38" t="str">
        <f>Inputs!F46</f>
        <v>36 Vir 'n sending geskep</v>
      </c>
      <c r="D43" s="46">
        <f>IF('36'!$F$3="","",'36'!$F$3)</f>
      </c>
      <c r="E43" s="44">
        <f t="shared" si="0"/>
      </c>
      <c r="F43" s="44">
        <f t="shared" si="1"/>
      </c>
      <c r="G43" s="7"/>
    </row>
    <row r="44" spans="2:7" ht="12.75">
      <c r="B44" s="23">
        <v>37</v>
      </c>
      <c r="C44" s="38" t="str">
        <f>Inputs!F47</f>
        <v>37 Deel jou lewensboodskap</v>
      </c>
      <c r="D44" s="46">
        <f>IF('37'!$F$3="","",'37'!$F$3)</f>
      </c>
      <c r="E44" s="44">
        <f t="shared" si="0"/>
      </c>
      <c r="F44" s="44">
        <f t="shared" si="1"/>
      </c>
      <c r="G44" s="7"/>
    </row>
    <row r="45" spans="2:7" ht="12.75">
      <c r="B45" s="23">
        <v>38</v>
      </c>
      <c r="C45" s="38" t="str">
        <f>Inputs!F48</f>
        <v>38 Word 'n wereldklas Christen</v>
      </c>
      <c r="D45" s="46">
        <f>IF('38'!$F$3="","",'38'!$F$3)</f>
      </c>
      <c r="E45" s="44">
        <f t="shared" si="0"/>
      </c>
      <c r="F45" s="44">
        <f t="shared" si="1"/>
      </c>
      <c r="G45" s="7"/>
    </row>
    <row r="46" spans="2:7" ht="12.75">
      <c r="B46" s="23">
        <v>39</v>
      </c>
      <c r="C46" s="38" t="str">
        <f>Inputs!F49</f>
        <v>39 Balanseer jou lewe</v>
      </c>
      <c r="D46" s="46">
        <f>IF('39'!$F$3="","",'39'!$F$3)</f>
      </c>
      <c r="E46" s="44">
        <f t="shared" si="0"/>
      </c>
      <c r="F46" s="44">
        <f t="shared" si="1"/>
      </c>
      <c r="G46" s="7"/>
    </row>
    <row r="47" spans="2:7" ht="12.75">
      <c r="B47" s="23">
        <v>40</v>
      </c>
      <c r="C47" s="38" t="str">
        <f>Inputs!F50</f>
        <v>40 Leef met 'n doel.</v>
      </c>
      <c r="D47" s="46">
        <f>IF('40'!$F$3="","",'40'!$F$3)</f>
      </c>
      <c r="E47" s="44">
        <f t="shared" si="0"/>
      </c>
      <c r="F47" s="44">
        <f t="shared" si="1"/>
      </c>
      <c r="G47" s="7"/>
    </row>
    <row r="48" spans="2:7" ht="12.75">
      <c r="B48" s="23" t="s">
        <v>785</v>
      </c>
      <c r="C48" s="38" t="str">
        <f>Inputs!F51</f>
        <v>40+ Pad vorentoe</v>
      </c>
      <c r="D48" s="46"/>
      <c r="E48" s="44">
        <f t="shared" si="0"/>
      </c>
      <c r="F48" s="44">
        <f t="shared" si="1"/>
      </c>
      <c r="G48" s="7"/>
    </row>
    <row r="49" spans="2:7" ht="12.75">
      <c r="B49" s="23" t="s">
        <v>535</v>
      </c>
      <c r="C49" s="38" t="str">
        <f>Inputs!F52</f>
        <v>A: Mense wat die Here op jou hart lê</v>
      </c>
      <c r="D49" s="6"/>
      <c r="E49" s="44">
        <f t="shared" si="0"/>
      </c>
      <c r="F49" s="6"/>
      <c r="G49" s="7"/>
    </row>
    <row r="50" spans="2:7" ht="12.75">
      <c r="B50" s="23" t="s">
        <v>536</v>
      </c>
      <c r="C50" s="38" t="str">
        <f>Inputs!F53</f>
        <v>B: My Getuienis</v>
      </c>
      <c r="D50" s="6"/>
      <c r="E50" s="44"/>
      <c r="F50" s="6"/>
      <c r="G50" s="7"/>
    </row>
    <row r="51" spans="2:7" ht="12.75">
      <c r="B51" s="23" t="s">
        <v>537</v>
      </c>
      <c r="C51" s="38" t="str">
        <f>Inputs!F54</f>
        <v>C: Projekte wat jy moet aanpak</v>
      </c>
      <c r="D51" s="6"/>
      <c r="E51" s="6"/>
      <c r="F51" s="6"/>
      <c r="G51" s="7"/>
    </row>
    <row r="52" spans="2:7" ht="12.75">
      <c r="B52" s="23" t="s">
        <v>538</v>
      </c>
      <c r="C52" s="38" t="str">
        <f>Inputs!F55</f>
        <v>D: Joernaal- Gesprek met God</v>
      </c>
      <c r="D52" s="6"/>
      <c r="E52" s="6"/>
      <c r="F52" s="6"/>
      <c r="G52" s="7"/>
    </row>
    <row r="53" spans="2:7" ht="13.5" thickBot="1">
      <c r="B53" s="23" t="s">
        <v>539</v>
      </c>
      <c r="C53" s="38" t="str">
        <f>Inputs!F56</f>
        <v>E: Skrifte- Belangrike Teksgedeeltes</v>
      </c>
      <c r="D53" s="6"/>
      <c r="E53" s="6"/>
      <c r="F53" s="6"/>
      <c r="G53" s="7"/>
    </row>
    <row r="54" spans="2:7" ht="14.25" thickBot="1" thickTop="1">
      <c r="B54" s="23" t="s">
        <v>288</v>
      </c>
      <c r="C54" s="38" t="str">
        <f>Inputs!F57</f>
        <v>F: Vorderingsmonitor.</v>
      </c>
      <c r="D54" s="6"/>
      <c r="E54" s="37" t="str">
        <f>IF($A$2="X",Inputs!D35,"")</f>
        <v>JA</v>
      </c>
      <c r="F54" s="37" t="str">
        <f>IF($A$2="X",Inputs!D36,"")</f>
        <v>NEE</v>
      </c>
      <c r="G54" s="7"/>
    </row>
    <row r="55" spans="2:7" ht="14.25" customHeight="1" thickBot="1" thickTop="1">
      <c r="B55" s="23"/>
      <c r="C55" s="80" t="str">
        <f>IF($A$2="X",Inputs!D37,"")</f>
        <v>Om voort te gaan plaas 'n "X" in die gepaste spasie</v>
      </c>
      <c r="D55" s="88"/>
      <c r="E55" s="40" t="s">
        <v>729</v>
      </c>
      <c r="F55" s="40"/>
      <c r="G55" s="7"/>
    </row>
    <row r="56" spans="2:7" ht="14.25" thickBot="1" thickTop="1">
      <c r="B56" s="24"/>
      <c r="C56" s="9"/>
      <c r="D56" s="9"/>
      <c r="E56" s="9"/>
      <c r="F56" s="9"/>
      <c r="G56" s="25"/>
    </row>
    <row r="57" ht="13.5" thickTop="1"/>
  </sheetData>
  <sheetProtection/>
  <mergeCells count="4">
    <mergeCell ref="C3:D3"/>
    <mergeCell ref="E3:F3"/>
    <mergeCell ref="C55:D55"/>
    <mergeCell ref="E7:F7"/>
  </mergeCells>
  <conditionalFormatting sqref="G2:G56 F2:F6 E2:E53 F8:F53 B2:B56 C56:F56 C2:D54">
    <cfRule type="expression" priority="1" dxfId="1" stopIfTrue="1">
      <formula>$A$2&lt;&gt;"X"</formula>
    </cfRule>
  </conditionalFormatting>
  <conditionalFormatting sqref="E54:F55">
    <cfRule type="expression" priority="2" dxfId="2" stopIfTrue="1">
      <formula>$A$2&lt;&gt;"X"</formula>
    </cfRule>
  </conditionalFormatting>
  <conditionalFormatting sqref="C55:D55">
    <cfRule type="expression" priority="3" dxfId="3" stopIfTrue="1">
      <formula>$A$2&lt;&gt;"X"</formula>
    </cfRule>
  </conditionalFormatting>
  <hyperlinks>
    <hyperlink ref="C6" location="'000'!C2" display="'000'!C2"/>
    <hyperlink ref="C7" location="'00'!C2" display="'00'!C2"/>
    <hyperlink ref="C8" location="'01'!C2" display="'01'!C2"/>
    <hyperlink ref="C9" location="'02'!C2" display="'02'!C2"/>
    <hyperlink ref="C10" location="'03'!C2" display="'03'!C2"/>
    <hyperlink ref="C11" location="'04'!C2" display="'04'!C2"/>
    <hyperlink ref="C12" location="'05'!C2" display="'05'!C2"/>
    <hyperlink ref="C13" location="'06'!C2" display="'06'!C2"/>
    <hyperlink ref="C14" location="'07'!C2" display="'07'!C2"/>
    <hyperlink ref="C15" location="'08'!C2" display="'08'!C2"/>
    <hyperlink ref="C16" location="'09'!C2" display="'09'!C2"/>
    <hyperlink ref="C17" location="'10'!C2" display="'10'!C2"/>
    <hyperlink ref="C18" location="'11'!C2" display="'11'!C2"/>
    <hyperlink ref="C19" location="'12'!C2" display="'12'!C2"/>
    <hyperlink ref="C20" location="'13'!C2" display="'13'!C2"/>
    <hyperlink ref="C21" location="'14'!C2" display="'14'!C2"/>
    <hyperlink ref="C22" location="'00'!C2" display="'00'!C2"/>
    <hyperlink ref="C23" location="'16'!C2" display="'16'!C2"/>
    <hyperlink ref="C24" location="'17'!C2" display="'17'!C2"/>
    <hyperlink ref="C25" location="'18'!C2" display="'18'!C2"/>
    <hyperlink ref="C26" location="'19'!C2" display="'19'!C2"/>
    <hyperlink ref="C27" location="'20'!C2" display="'20'!C2"/>
    <hyperlink ref="C28" location="'21'!C2" display="'21'!C2"/>
    <hyperlink ref="C29" location="'22'!C2" display="'22'!C2"/>
    <hyperlink ref="C30" location="'23'!C2" display="'23'!C2"/>
    <hyperlink ref="C31" location="'24'!C2" display="'24'!C2"/>
    <hyperlink ref="C32" location="'25'!C2" display="'25'!C2"/>
    <hyperlink ref="C33" location="'26'!C2" display="'26'!C2"/>
    <hyperlink ref="C34" location="'27'!C2" display="'27'!C2"/>
    <hyperlink ref="C35" location="'28'!C2" display="'28'!C2"/>
    <hyperlink ref="C36" location="'29'!C2" display="'29'!C2"/>
    <hyperlink ref="C37" location="'00'!C2" display="'00'!C2"/>
    <hyperlink ref="C38" location="'31'!C2" display="'31'!C2"/>
    <hyperlink ref="C39" location="'32'!C2" display="'32'!C2"/>
    <hyperlink ref="C40" location="'33'!C2" display="'33'!C2"/>
    <hyperlink ref="C41" location="'34'!C2" display="'34'!C2"/>
    <hyperlink ref="C42" location="'35'!C2" display="'35'!C2"/>
    <hyperlink ref="C43" location="'36'!C2" display="'36'!C2"/>
    <hyperlink ref="C44" location="'37'!C2" display="'37'!C2"/>
    <hyperlink ref="C45" location="'38'!C2" display="'38'!C2"/>
    <hyperlink ref="C46" location="'39'!C2" display="'39'!C2"/>
    <hyperlink ref="C47" location="'40'!C2" display="'40'!C2"/>
    <hyperlink ref="C48" location="'40+'!C2" display="'40+'!C2"/>
    <hyperlink ref="C49" location="People!C2" display="People!C2"/>
    <hyperlink ref="C50:C54" location="People!C2" display="People!C2"/>
    <hyperlink ref="C50" location="Testimony!C2" display="Testimony!C2"/>
    <hyperlink ref="C51" location="Projects!C2" display="Projects!C2"/>
    <hyperlink ref="C52" location="Journal!C2" display="Journal!C2"/>
    <hyperlink ref="C53" location="Scriptures!C2" display="Scriptures!C2"/>
    <hyperlink ref="C54" location="Progress!C2" display="Progress!C2"/>
  </hyperlinks>
  <printOptions/>
  <pageMargins left="0.75" right="0.75" top="1" bottom="1" header="0.5" footer="0.5"/>
  <pageSetup fitToHeight="1" fitToWidth="1" horizontalDpi="300" verticalDpi="300" orientation="portrait" paperSize="9" scale="80" r:id="rId1"/>
</worksheet>
</file>

<file path=xl/worksheets/sheet30.xml><?xml version="1.0" encoding="utf-8"?>
<worksheet xmlns="http://schemas.openxmlformats.org/spreadsheetml/2006/main" xmlns:r="http://schemas.openxmlformats.org/officeDocument/2006/relationships">
  <sheetPr>
    <pageSetUpPr fitToPage="1"/>
  </sheetPr>
  <dimension ref="A2:G41"/>
  <sheetViews>
    <sheetView workbookViewId="0" topLeftCell="B1">
      <selection activeCell="G10" sqref="G10:G20"/>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28125" style="1" customWidth="1"/>
    <col min="8" max="8" width="4.421875" style="1" customWidth="1"/>
    <col min="9" max="16384" width="9.140625" style="1" customWidth="1"/>
  </cols>
  <sheetData>
    <row r="1" ht="13.5" thickBot="1"/>
    <row r="2" spans="1:7" ht="18.75" thickTop="1">
      <c r="A2" s="11" t="str">
        <f>'26'!F40</f>
        <v>X</v>
      </c>
      <c r="B2" s="2"/>
      <c r="C2" s="3"/>
      <c r="D2" s="91" t="str">
        <f>'00'!C34</f>
        <v>27 Verslaan versoeking</v>
      </c>
      <c r="E2" s="91"/>
      <c r="F2" s="3"/>
      <c r="G2" s="4"/>
    </row>
    <row r="3" spans="2:7" ht="12.75">
      <c r="B3" s="5"/>
      <c r="C3" s="6"/>
      <c r="D3" s="6"/>
      <c r="E3" s="28" t="str">
        <f>Inputs!H8</f>
        <v>DATUM:</v>
      </c>
      <c r="F3" s="54"/>
      <c r="G3" s="7"/>
    </row>
    <row r="4" spans="2:7" ht="12.75">
      <c r="B4" s="5"/>
      <c r="C4" s="6"/>
      <c r="D4" s="6"/>
      <c r="E4" s="6"/>
      <c r="F4" s="6"/>
      <c r="G4" s="7"/>
    </row>
    <row r="5" spans="2:7" ht="15.75">
      <c r="B5" s="23"/>
      <c r="C5" s="86" t="str">
        <f>Inputs!BH9</f>
        <v>Doel 3: Jy is geskep om soos Christus te word.</v>
      </c>
      <c r="D5" s="86"/>
      <c r="E5" s="87" t="str">
        <f>Inputs!F37</f>
        <v>27 Verslaan versoeking</v>
      </c>
      <c r="F5" s="87"/>
      <c r="G5" s="7"/>
    </row>
    <row r="6" spans="2:7" ht="12.75">
      <c r="B6" s="23"/>
      <c r="C6" s="6"/>
      <c r="D6" s="6"/>
      <c r="E6" s="6"/>
      <c r="F6" s="6"/>
      <c r="G6" s="7"/>
    </row>
    <row r="7" spans="2:7" ht="25.5">
      <c r="B7" s="23">
        <v>1</v>
      </c>
      <c r="C7" s="6" t="str">
        <f>CONCATENATE(Inputs!D38," ",Inputs!BH10," :")</f>
        <v>SKRIFGEDEELTE: 2 Tim 2:22 :</v>
      </c>
      <c r="D7" s="92"/>
      <c r="E7" s="93"/>
      <c r="F7" s="94"/>
      <c r="G7" s="7"/>
    </row>
    <row r="8" spans="2:7" ht="20.25" customHeight="1">
      <c r="B8" s="23">
        <v>2</v>
      </c>
      <c r="C8" s="95" t="str">
        <f>CONCATENATE("' ",Inputs!BH11," '")</f>
        <v>' Daar is altyd 'n uitweg. '</v>
      </c>
      <c r="D8" s="95"/>
      <c r="E8" s="95"/>
      <c r="F8" s="95"/>
      <c r="G8" s="7"/>
    </row>
    <row r="9" spans="2:7" ht="27" customHeight="1">
      <c r="B9" s="23">
        <v>3</v>
      </c>
      <c r="C9" s="39" t="str">
        <f>Inputs!D39</f>
        <v>VRAAG</v>
      </c>
      <c r="D9" s="39" t="str">
        <f>Inputs!D40</f>
        <v>JOU ANTWOORD</v>
      </c>
      <c r="E9" s="80" t="str">
        <f>Inputs!D41</f>
        <v>MODELANTWOORD</v>
      </c>
      <c r="F9" s="80"/>
      <c r="G9" s="42" t="str">
        <f>Inputs!D42</f>
        <v>OK ?   (1 of 0)</v>
      </c>
    </row>
    <row r="10" spans="2:7" ht="39" customHeight="1">
      <c r="B10" s="23"/>
      <c r="C10" s="6" t="str">
        <f>Inputs!BH12</f>
        <v>Vraag 1</v>
      </c>
      <c r="D10" s="55"/>
      <c r="E10" s="81">
        <f>IF($D$19&lt;&gt;"",Inputs!BH22,"")</f>
      </c>
      <c r="F10" s="81"/>
      <c r="G10" s="64"/>
    </row>
    <row r="11" spans="2:7" ht="39" customHeight="1">
      <c r="B11" s="23"/>
      <c r="C11" s="6" t="str">
        <f>Inputs!BH13</f>
        <v>Vraag 2</v>
      </c>
      <c r="D11" s="55"/>
      <c r="E11" s="81">
        <f>IF($D$19&lt;&gt;"",Inputs!BH23,"")</f>
      </c>
      <c r="F11" s="81"/>
      <c r="G11" s="64"/>
    </row>
    <row r="12" spans="2:7" ht="39" customHeight="1">
      <c r="B12" s="23"/>
      <c r="C12" s="6" t="str">
        <f>Inputs!BH14</f>
        <v>Vraag 3</v>
      </c>
      <c r="D12" s="55"/>
      <c r="E12" s="81">
        <f>IF($D$19&lt;&gt;"",Inputs!BH24,"")</f>
      </c>
      <c r="F12" s="81"/>
      <c r="G12" s="64"/>
    </row>
    <row r="13" spans="2:7" ht="39" customHeight="1">
      <c r="B13" s="23"/>
      <c r="C13" s="6" t="str">
        <f>Inputs!BH15</f>
        <v>Vraag 4</v>
      </c>
      <c r="D13" s="55"/>
      <c r="E13" s="81">
        <f>IF($D$19&lt;&gt;"",Inputs!BH25,"")</f>
      </c>
      <c r="F13" s="81"/>
      <c r="G13" s="64"/>
    </row>
    <row r="14" spans="2:7" ht="39" customHeight="1">
      <c r="B14" s="23"/>
      <c r="C14" s="6" t="str">
        <f>Inputs!BH16</f>
        <v>Vraag 5</v>
      </c>
      <c r="D14" s="55"/>
      <c r="E14" s="81">
        <f>IF($D$19&lt;&gt;"",Inputs!BH26,"")</f>
      </c>
      <c r="F14" s="81"/>
      <c r="G14" s="64"/>
    </row>
    <row r="15" spans="2:7" ht="39" customHeight="1">
      <c r="B15" s="23"/>
      <c r="C15" s="6" t="str">
        <f>Inputs!BH17</f>
        <v>Vraag 6</v>
      </c>
      <c r="D15" s="55"/>
      <c r="E15" s="81">
        <f>IF($D$19&lt;&gt;"",Inputs!BH27,"")</f>
      </c>
      <c r="F15" s="81"/>
      <c r="G15" s="64"/>
    </row>
    <row r="16" spans="2:7" ht="39" customHeight="1">
      <c r="B16" s="23"/>
      <c r="C16" s="6" t="str">
        <f>Inputs!BH18</f>
        <v>Vraag 7</v>
      </c>
      <c r="D16" s="55"/>
      <c r="E16" s="81">
        <f>IF($D$19&lt;&gt;"",Inputs!BH28,"")</f>
      </c>
      <c r="F16" s="81"/>
      <c r="G16" s="64"/>
    </row>
    <row r="17" spans="2:7" ht="39" customHeight="1">
      <c r="B17" s="23"/>
      <c r="C17" s="6" t="str">
        <f>Inputs!BH19</f>
        <v>Vraag 8</v>
      </c>
      <c r="D17" s="55"/>
      <c r="E17" s="81">
        <f>IF($D$19&lt;&gt;"",Inputs!BH29,"")</f>
      </c>
      <c r="F17" s="81"/>
      <c r="G17" s="64"/>
    </row>
    <row r="18" spans="2:7" ht="39" customHeight="1">
      <c r="B18" s="23"/>
      <c r="C18" s="6" t="str">
        <f>Inputs!BH20</f>
        <v>Vraag 9</v>
      </c>
      <c r="D18" s="55"/>
      <c r="E18" s="81">
        <f>IF($D$19&lt;&gt;"",Inputs!BH30,"")</f>
      </c>
      <c r="F18" s="81"/>
      <c r="G18" s="64"/>
    </row>
    <row r="19" spans="2:7" ht="39" customHeight="1">
      <c r="B19" s="23"/>
      <c r="C19" s="6" t="str">
        <f>Inputs!BH21</f>
        <v>Vraag 10</v>
      </c>
      <c r="D19" s="55"/>
      <c r="E19" s="81">
        <f>IF($D$19&lt;&gt;"",Inputs!BH31,"")</f>
      </c>
      <c r="F19" s="81"/>
      <c r="G19" s="64"/>
    </row>
    <row r="20" spans="2:7" ht="27" customHeight="1">
      <c r="B20" s="23">
        <v>4</v>
      </c>
      <c r="C20" s="80" t="str">
        <f>Inputs!D43</f>
        <v>BESPREKINGSVRAAG:</v>
      </c>
      <c r="D20" s="80"/>
      <c r="E20" s="80" t="str">
        <f>Inputs!D44</f>
        <v>KOMMENTAAR:</v>
      </c>
      <c r="F20" s="80"/>
      <c r="G20" s="65">
        <f>SUM(G10:G19)/10</f>
        <v>0</v>
      </c>
    </row>
    <row r="21" spans="2:7" ht="25.5" customHeight="1">
      <c r="B21" s="23"/>
      <c r="C21" s="81" t="str">
        <f>Inputs!BH32</f>
        <v>Wie kan ekvra om 'n geestelike vennoot te wees om my te help om'n knaende versoeking te weerstaan deur vir my te bid?</v>
      </c>
      <c r="D21" s="81"/>
      <c r="E21" s="92"/>
      <c r="F21" s="93"/>
      <c r="G21" s="96"/>
    </row>
    <row r="22" spans="2:7" ht="25.5" customHeight="1">
      <c r="B22" s="23"/>
      <c r="C22" s="81" t="str">
        <f>Inputs!BH33</f>
        <v>Wanneer is jy vir versoeking die kwesbaarste? Watter van die stappe omversoeking te verslaan kan jou die meeste help?</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C5:D5"/>
    <mergeCell ref="E5:F5"/>
    <mergeCell ref="D7:F7"/>
    <mergeCell ref="C8:F8"/>
    <mergeCell ref="E9:F9"/>
    <mergeCell ref="E10:F10"/>
    <mergeCell ref="E11:F11"/>
    <mergeCell ref="E12:F12"/>
    <mergeCell ref="E13:F13"/>
    <mergeCell ref="E14:F14"/>
    <mergeCell ref="E15:F15"/>
    <mergeCell ref="E16:F16"/>
    <mergeCell ref="E17:F17"/>
    <mergeCell ref="E18:F18"/>
    <mergeCell ref="E19:F19"/>
    <mergeCell ref="C20:D20"/>
    <mergeCell ref="E20:F20"/>
    <mergeCell ref="D23:F23"/>
    <mergeCell ref="D24:E24"/>
    <mergeCell ref="C21:D21"/>
    <mergeCell ref="E21:G21"/>
    <mergeCell ref="C22:D22"/>
    <mergeCell ref="E22:G22"/>
  </mergeCells>
  <conditionalFormatting sqref="F2 F4 B2:E4 B25:G41 D5:F6 B5:B24 C5:C7 D9 F24 E9:F20 G23:G24 C9:C24 D21:D22 G2: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31.xml><?xml version="1.0" encoding="utf-8"?>
<worksheet xmlns="http://schemas.openxmlformats.org/spreadsheetml/2006/main" xmlns:r="http://schemas.openxmlformats.org/officeDocument/2006/relationships">
  <sheetPr>
    <pageSetUpPr fitToPage="1"/>
  </sheetPr>
  <dimension ref="A2:G41"/>
  <sheetViews>
    <sheetView workbookViewId="0" topLeftCell="B1">
      <selection activeCell="G10" sqref="G10:G20"/>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57421875" style="1" customWidth="1"/>
    <col min="8" max="8" width="4.421875" style="1" customWidth="1"/>
    <col min="9" max="16384" width="9.140625" style="1" customWidth="1"/>
  </cols>
  <sheetData>
    <row r="1" ht="13.5" thickBot="1"/>
    <row r="2" spans="1:7" ht="18.75" thickTop="1">
      <c r="A2" s="11" t="str">
        <f>'27'!F40</f>
        <v>X</v>
      </c>
      <c r="B2" s="2"/>
      <c r="C2" s="3"/>
      <c r="D2" s="91" t="str">
        <f>'00'!C35</f>
        <v>28 Dit kos tyd</v>
      </c>
      <c r="E2" s="91"/>
      <c r="F2" s="3"/>
      <c r="G2" s="4"/>
    </row>
    <row r="3" spans="2:7" ht="12.75">
      <c r="B3" s="5"/>
      <c r="C3" s="6"/>
      <c r="D3" s="6"/>
      <c r="E3" s="28" t="str">
        <f>Inputs!H8</f>
        <v>DATUM:</v>
      </c>
      <c r="F3" s="54"/>
      <c r="G3" s="7"/>
    </row>
    <row r="4" spans="2:7" ht="12.75">
      <c r="B4" s="5"/>
      <c r="C4" s="6"/>
      <c r="D4" s="6"/>
      <c r="E4" s="6"/>
      <c r="F4" s="6"/>
      <c r="G4" s="7"/>
    </row>
    <row r="5" spans="2:7" ht="15.75">
      <c r="B5" s="23"/>
      <c r="C5" s="86" t="str">
        <f>Inputs!BJ9</f>
        <v>Doel 3: Jy is geskep om soos Christus te word.</v>
      </c>
      <c r="D5" s="86"/>
      <c r="E5" s="87" t="str">
        <f>Inputs!F38</f>
        <v>28 Dit kos tyd</v>
      </c>
      <c r="F5" s="87"/>
      <c r="G5" s="7"/>
    </row>
    <row r="6" spans="2:7" ht="12.75">
      <c r="B6" s="23"/>
      <c r="C6" s="6"/>
      <c r="D6" s="6"/>
      <c r="E6" s="6"/>
      <c r="F6" s="6"/>
      <c r="G6" s="7"/>
    </row>
    <row r="7" spans="2:7" ht="25.5">
      <c r="B7" s="23">
        <v>1</v>
      </c>
      <c r="C7" s="6" t="str">
        <f>CONCATENATE(Inputs!D38," ",Inputs!BJ10," :")</f>
        <v>SKRIFGEDEELTE: Pred 3:1 :</v>
      </c>
      <c r="D7" s="92"/>
      <c r="E7" s="93"/>
      <c r="F7" s="94"/>
      <c r="G7" s="7"/>
    </row>
    <row r="8" spans="2:7" ht="20.25" customHeight="1">
      <c r="B8" s="23">
        <v>2</v>
      </c>
      <c r="C8" s="95" t="str">
        <f>CONCATENATE("' ",Inputs!BJ11," '")</f>
        <v>' Daar is geen kortpaaie na volwassenheid nie. '</v>
      </c>
      <c r="D8" s="95"/>
      <c r="E8" s="95"/>
      <c r="F8" s="95"/>
      <c r="G8" s="7"/>
    </row>
    <row r="9" spans="2:7" ht="27" customHeight="1">
      <c r="B9" s="23">
        <v>3</v>
      </c>
      <c r="C9" s="39" t="str">
        <f>Inputs!D39</f>
        <v>VRAAG</v>
      </c>
      <c r="D9" s="39" t="str">
        <f>Inputs!D40</f>
        <v>JOU ANTWOORD</v>
      </c>
      <c r="E9" s="80" t="str">
        <f>Inputs!D41</f>
        <v>MODELANTWOORD</v>
      </c>
      <c r="F9" s="80"/>
      <c r="G9" s="42" t="str">
        <f>Inputs!D42</f>
        <v>OK ?   (1 of 0)</v>
      </c>
    </row>
    <row r="10" spans="2:7" ht="39" customHeight="1">
      <c r="B10" s="23"/>
      <c r="C10" s="6" t="str">
        <f>Inputs!BJ12</f>
        <v>Vraag 1</v>
      </c>
      <c r="D10" s="55"/>
      <c r="E10" s="81">
        <f>IF($D$19&lt;&gt;"",Inputs!BJ22,"")</f>
      </c>
      <c r="F10" s="81"/>
      <c r="G10" s="64"/>
    </row>
    <row r="11" spans="2:7" ht="39" customHeight="1">
      <c r="B11" s="23"/>
      <c r="C11" s="6" t="str">
        <f>Inputs!BJ13</f>
        <v>Vraag 2</v>
      </c>
      <c r="D11" s="55"/>
      <c r="E11" s="81">
        <f>IF($D$19&lt;&gt;"",Inputs!BJ23,"")</f>
      </c>
      <c r="F11" s="81"/>
      <c r="G11" s="64"/>
    </row>
    <row r="12" spans="2:7" ht="39" customHeight="1">
      <c r="B12" s="23"/>
      <c r="C12" s="6" t="str">
        <f>Inputs!BJ14</f>
        <v>Vraag 3</v>
      </c>
      <c r="D12" s="55"/>
      <c r="E12" s="81">
        <f>IF($D$19&lt;&gt;"",Inputs!BJ24,"")</f>
      </c>
      <c r="F12" s="81"/>
      <c r="G12" s="64"/>
    </row>
    <row r="13" spans="2:7" ht="39" customHeight="1">
      <c r="B13" s="23"/>
      <c r="C13" s="6" t="str">
        <f>Inputs!BJ15</f>
        <v>Vraag 4</v>
      </c>
      <c r="D13" s="55"/>
      <c r="E13" s="81">
        <f>IF($D$19&lt;&gt;"",Inputs!BJ25,"")</f>
      </c>
      <c r="F13" s="81"/>
      <c r="G13" s="64"/>
    </row>
    <row r="14" spans="2:7" ht="39" customHeight="1">
      <c r="B14" s="23"/>
      <c r="C14" s="6" t="str">
        <f>Inputs!BJ16</f>
        <v>Vraag 5</v>
      </c>
      <c r="D14" s="55"/>
      <c r="E14" s="81">
        <f>IF($D$19&lt;&gt;"",Inputs!BJ26,"")</f>
      </c>
      <c r="F14" s="81"/>
      <c r="G14" s="64"/>
    </row>
    <row r="15" spans="2:7" ht="39" customHeight="1">
      <c r="B15" s="23"/>
      <c r="C15" s="6" t="str">
        <f>Inputs!BJ17</f>
        <v>Vraag 6</v>
      </c>
      <c r="D15" s="55"/>
      <c r="E15" s="81">
        <f>IF($D$19&lt;&gt;"",Inputs!BJ27,"")</f>
      </c>
      <c r="F15" s="81"/>
      <c r="G15" s="64"/>
    </row>
    <row r="16" spans="2:7" ht="39" customHeight="1">
      <c r="B16" s="23"/>
      <c r="C16" s="6" t="str">
        <f>Inputs!BJ18</f>
        <v>Vraag 7</v>
      </c>
      <c r="D16" s="55"/>
      <c r="E16" s="81">
        <f>IF($D$19&lt;&gt;"",Inputs!BJ28,"")</f>
      </c>
      <c r="F16" s="81"/>
      <c r="G16" s="64"/>
    </row>
    <row r="17" spans="2:7" ht="39" customHeight="1">
      <c r="B17" s="23"/>
      <c r="C17" s="6" t="str">
        <f>Inputs!BJ19</f>
        <v>Vraag 8</v>
      </c>
      <c r="D17" s="55"/>
      <c r="E17" s="81">
        <f>IF($D$19&lt;&gt;"",Inputs!BJ29,"")</f>
      </c>
      <c r="F17" s="81"/>
      <c r="G17" s="64"/>
    </row>
    <row r="18" spans="2:7" ht="39" customHeight="1">
      <c r="B18" s="23"/>
      <c r="C18" s="6" t="str">
        <f>Inputs!BJ20</f>
        <v>Vraag 9</v>
      </c>
      <c r="D18" s="55"/>
      <c r="E18" s="81">
        <f>IF($D$19&lt;&gt;"",Inputs!BJ30,"")</f>
      </c>
      <c r="F18" s="81"/>
      <c r="G18" s="64"/>
    </row>
    <row r="19" spans="2:7" ht="39" customHeight="1">
      <c r="B19" s="23"/>
      <c r="C19" s="6" t="str">
        <f>Inputs!BJ21</f>
        <v>Vraag 10</v>
      </c>
      <c r="D19" s="55"/>
      <c r="E19" s="81">
        <f>IF($D$19&lt;&gt;"",Inputs!BJ31,"")</f>
      </c>
      <c r="F19" s="81"/>
      <c r="G19" s="64"/>
    </row>
    <row r="20" spans="2:7" ht="21.75" customHeight="1">
      <c r="B20" s="23">
        <v>4</v>
      </c>
      <c r="C20" s="80" t="str">
        <f>Inputs!D43</f>
        <v>BESPREKINGSVRAAG:</v>
      </c>
      <c r="D20" s="80"/>
      <c r="E20" s="80" t="str">
        <f>Inputs!D44</f>
        <v>KOMMENTAAR:</v>
      </c>
      <c r="F20" s="80"/>
      <c r="G20" s="65">
        <f>SUM(G10:G19)/10</f>
        <v>0</v>
      </c>
    </row>
    <row r="21" spans="2:7" ht="26.25" customHeight="1">
      <c r="B21" s="23"/>
      <c r="C21" s="81" t="str">
        <f>Inputs!BJ32</f>
        <v>Op watter terrein van my geestelike groei moet ek geduldiger en meer volhardend wees?</v>
      </c>
      <c r="D21" s="81"/>
      <c r="E21" s="92"/>
      <c r="F21" s="93"/>
      <c r="G21" s="96"/>
    </row>
    <row r="22" spans="2:7" ht="26.25" customHeight="1">
      <c r="B22" s="23"/>
      <c r="C22" s="81">
        <f>Inputs!BJ33</f>
        <v>0</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C5:D5"/>
    <mergeCell ref="E5:F5"/>
    <mergeCell ref="D7:F7"/>
    <mergeCell ref="C8:F8"/>
    <mergeCell ref="E9:F9"/>
    <mergeCell ref="E10:F10"/>
    <mergeCell ref="E11:F11"/>
    <mergeCell ref="E12:F12"/>
    <mergeCell ref="E13:F13"/>
    <mergeCell ref="E14:F14"/>
    <mergeCell ref="E15:F15"/>
    <mergeCell ref="E16:F16"/>
    <mergeCell ref="E17:F17"/>
    <mergeCell ref="E18:F18"/>
    <mergeCell ref="E19:F19"/>
    <mergeCell ref="C20:D20"/>
    <mergeCell ref="E20:F20"/>
    <mergeCell ref="D23:F23"/>
    <mergeCell ref="D24:E24"/>
    <mergeCell ref="C21:D21"/>
    <mergeCell ref="E21:G21"/>
    <mergeCell ref="C22:D22"/>
    <mergeCell ref="E22:G22"/>
  </mergeCells>
  <conditionalFormatting sqref="F2 F4 B2:E4 B25:G41 D5:F6 B5:B24 C5:C7 D9 F24 E9:F20 G23:G24 C9:C24 D21:D22 G2: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32.xml><?xml version="1.0" encoding="utf-8"?>
<worksheet xmlns="http://schemas.openxmlformats.org/spreadsheetml/2006/main" xmlns:r="http://schemas.openxmlformats.org/officeDocument/2006/relationships">
  <sheetPr>
    <pageSetUpPr fitToPage="1"/>
  </sheetPr>
  <dimension ref="A2:G41"/>
  <sheetViews>
    <sheetView workbookViewId="0" topLeftCell="B1">
      <selection activeCell="G10" sqref="G10:G20"/>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421875" style="1" customWidth="1"/>
    <col min="8" max="8" width="4.421875" style="1" customWidth="1"/>
    <col min="9" max="16384" width="9.140625" style="1" customWidth="1"/>
  </cols>
  <sheetData>
    <row r="1" ht="13.5" thickBot="1"/>
    <row r="2" spans="1:7" ht="18.75" thickTop="1">
      <c r="A2" s="11" t="str">
        <f>'28'!F40</f>
        <v>X</v>
      </c>
      <c r="B2" s="2"/>
      <c r="C2" s="3"/>
      <c r="D2" s="91" t="str">
        <f>'00'!C36</f>
        <v>29 Aanvaar jou opdrag</v>
      </c>
      <c r="E2" s="91"/>
      <c r="F2" s="3"/>
      <c r="G2" s="4"/>
    </row>
    <row r="3" spans="2:7" ht="12.75">
      <c r="B3" s="5"/>
      <c r="C3" s="6"/>
      <c r="D3" s="6"/>
      <c r="E3" s="28" t="str">
        <f>Inputs!H8</f>
        <v>DATUM:</v>
      </c>
      <c r="F3" s="54"/>
      <c r="G3" s="7"/>
    </row>
    <row r="4" spans="2:7" ht="12.75">
      <c r="B4" s="5"/>
      <c r="C4" s="6"/>
      <c r="D4" s="6"/>
      <c r="E4" s="6"/>
      <c r="F4" s="6"/>
      <c r="G4" s="7"/>
    </row>
    <row r="5" spans="2:7" ht="15.75">
      <c r="B5" s="23"/>
      <c r="C5" s="86" t="str">
        <f>Inputs!BL9</f>
        <v>Doel 4: Jy is geskep om God te dien.</v>
      </c>
      <c r="D5" s="86"/>
      <c r="E5" s="87" t="str">
        <f>Inputs!F39</f>
        <v>29 Aanvaar jou opdrag</v>
      </c>
      <c r="F5" s="87"/>
      <c r="G5" s="7"/>
    </row>
    <row r="6" spans="2:7" ht="12.75">
      <c r="B6" s="23"/>
      <c r="C6" s="6"/>
      <c r="D6" s="6"/>
      <c r="E6" s="6"/>
      <c r="F6" s="6"/>
      <c r="G6" s="7"/>
    </row>
    <row r="7" spans="2:7" ht="25.5">
      <c r="B7" s="23">
        <v>1</v>
      </c>
      <c r="C7" s="6" t="str">
        <f>CONCATENATE(Inputs!D38," ",Inputs!BL10," :")</f>
        <v>SKRIFGEDEELTE: Ef 2:10 :</v>
      </c>
      <c r="D7" s="92"/>
      <c r="E7" s="93"/>
      <c r="F7" s="94"/>
      <c r="G7" s="7"/>
    </row>
    <row r="8" spans="2:7" ht="20.25" customHeight="1">
      <c r="B8" s="23">
        <v>2</v>
      </c>
      <c r="C8" s="95" t="str">
        <f>CONCATENATE("' ",Inputs!BL11," '")</f>
        <v>' Jy is op aarde geplaas om 'n bydrae te maak. '</v>
      </c>
      <c r="D8" s="95"/>
      <c r="E8" s="95"/>
      <c r="F8" s="95"/>
      <c r="G8" s="7"/>
    </row>
    <row r="9" spans="2:7" ht="27.75" customHeight="1">
      <c r="B9" s="23">
        <v>3</v>
      </c>
      <c r="C9" s="39" t="str">
        <f>Inputs!D39</f>
        <v>VRAAG</v>
      </c>
      <c r="D9" s="39" t="str">
        <f>Inputs!D40</f>
        <v>JOU ANTWOORD</v>
      </c>
      <c r="E9" s="80" t="str">
        <f>Inputs!D41</f>
        <v>MODELANTWOORD</v>
      </c>
      <c r="F9" s="80"/>
      <c r="G9" s="42" t="str">
        <f>Inputs!D42</f>
        <v>OK ?   (1 of 0)</v>
      </c>
    </row>
    <row r="10" spans="2:7" ht="40.5" customHeight="1">
      <c r="B10" s="23"/>
      <c r="C10" s="6" t="str">
        <f>Inputs!BL12</f>
        <v>Vraag 1</v>
      </c>
      <c r="D10" s="55"/>
      <c r="E10" s="81">
        <f>IF($D$19&lt;&gt;"",Inputs!BL22,"")</f>
      </c>
      <c r="F10" s="81"/>
      <c r="G10" s="64"/>
    </row>
    <row r="11" spans="2:7" ht="40.5" customHeight="1">
      <c r="B11" s="23"/>
      <c r="C11" s="6" t="str">
        <f>Inputs!BL13</f>
        <v>Vraag 2</v>
      </c>
      <c r="D11" s="55"/>
      <c r="E11" s="81">
        <f>IF($D$19&lt;&gt;"",Inputs!BL23,"")</f>
      </c>
      <c r="F11" s="81"/>
      <c r="G11" s="64"/>
    </row>
    <row r="12" spans="2:7" ht="40.5" customHeight="1">
      <c r="B12" s="23"/>
      <c r="C12" s="6" t="str">
        <f>Inputs!BL14</f>
        <v>Vraag 3</v>
      </c>
      <c r="D12" s="55"/>
      <c r="E12" s="81">
        <f>IF($D$19&lt;&gt;"",Inputs!BL24,"")</f>
      </c>
      <c r="F12" s="81"/>
      <c r="G12" s="64"/>
    </row>
    <row r="13" spans="2:7" ht="40.5" customHeight="1">
      <c r="B13" s="23"/>
      <c r="C13" s="6" t="str">
        <f>Inputs!BL15</f>
        <v>Vraag 4</v>
      </c>
      <c r="D13" s="55"/>
      <c r="E13" s="81">
        <f>IF($D$19&lt;&gt;"",Inputs!BL25,"")</f>
      </c>
      <c r="F13" s="81"/>
      <c r="G13" s="64"/>
    </row>
    <row r="14" spans="2:7" ht="40.5" customHeight="1">
      <c r="B14" s="23"/>
      <c r="C14" s="6" t="str">
        <f>Inputs!BL16</f>
        <v>Vraag 5</v>
      </c>
      <c r="D14" s="55"/>
      <c r="E14" s="81">
        <f>IF($D$19&lt;&gt;"",Inputs!BL26,"")</f>
      </c>
      <c r="F14" s="81"/>
      <c r="G14" s="64"/>
    </row>
    <row r="15" spans="2:7" ht="40.5" customHeight="1">
      <c r="B15" s="23"/>
      <c r="C15" s="6" t="str">
        <f>Inputs!BL17</f>
        <v>Vraag 6</v>
      </c>
      <c r="D15" s="55"/>
      <c r="E15" s="81">
        <f>IF($D$19&lt;&gt;"",Inputs!BL27,"")</f>
      </c>
      <c r="F15" s="81"/>
      <c r="G15" s="64"/>
    </row>
    <row r="16" spans="2:7" ht="40.5" customHeight="1">
      <c r="B16" s="23"/>
      <c r="C16" s="6" t="str">
        <f>Inputs!BL18</f>
        <v>Vraag 7</v>
      </c>
      <c r="D16" s="55"/>
      <c r="E16" s="81">
        <f>IF($D$19&lt;&gt;"",Inputs!BL28,"")</f>
      </c>
      <c r="F16" s="81"/>
      <c r="G16" s="64"/>
    </row>
    <row r="17" spans="2:7" ht="40.5" customHeight="1">
      <c r="B17" s="23"/>
      <c r="C17" s="6" t="str">
        <f>Inputs!BL19</f>
        <v>Vraag 8</v>
      </c>
      <c r="D17" s="55"/>
      <c r="E17" s="81">
        <f>IF($D$19&lt;&gt;"",Inputs!BL29,"")</f>
      </c>
      <c r="F17" s="81"/>
      <c r="G17" s="64"/>
    </row>
    <row r="18" spans="2:7" ht="40.5" customHeight="1">
      <c r="B18" s="23"/>
      <c r="C18" s="6" t="str">
        <f>Inputs!BL20</f>
        <v>Vraag 9</v>
      </c>
      <c r="D18" s="55"/>
      <c r="E18" s="81">
        <f>IF($D$19&lt;&gt;"",Inputs!BL30,"")</f>
      </c>
      <c r="F18" s="81"/>
      <c r="G18" s="64"/>
    </row>
    <row r="19" spans="2:7" ht="40.5" customHeight="1">
      <c r="B19" s="23"/>
      <c r="C19" s="6" t="str">
        <f>Inputs!BL21</f>
        <v>Vraag 10</v>
      </c>
      <c r="D19" s="55"/>
      <c r="E19" s="81">
        <f>IF($D$19&lt;&gt;"",Inputs!BL31,"")</f>
      </c>
      <c r="F19" s="81"/>
      <c r="G19" s="64"/>
    </row>
    <row r="20" spans="2:7" ht="21" customHeight="1">
      <c r="B20" s="23">
        <v>4</v>
      </c>
      <c r="C20" s="80" t="str">
        <f>Inputs!D43</f>
        <v>BESPREKINGSVRAAG:</v>
      </c>
      <c r="D20" s="80"/>
      <c r="E20" s="80" t="str">
        <f>Inputs!D44</f>
        <v>KOMMENTAAR:</v>
      </c>
      <c r="F20" s="80"/>
      <c r="G20" s="65">
        <f>SUM(G10:G19)/10</f>
        <v>0</v>
      </c>
    </row>
    <row r="21" spans="2:7" ht="27" customHeight="1">
      <c r="B21" s="23"/>
      <c r="C21" s="81" t="str">
        <f>Inputs!BL32</f>
        <v>Wat keer dat ek God se roeping om Hom te dien, aanvaar?</v>
      </c>
      <c r="D21" s="81"/>
      <c r="E21" s="92"/>
      <c r="F21" s="93"/>
      <c r="G21" s="96"/>
    </row>
    <row r="22" spans="2:7" ht="27" customHeight="1">
      <c r="B22" s="23"/>
      <c r="C22" s="81" t="str">
        <f>Inputs!BL33</f>
        <v>Hoe verskil"gebruik jou wese om ander te dien"van hoe die meeste mense"bediening" verstaan?</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C5:D5"/>
    <mergeCell ref="E5:F5"/>
    <mergeCell ref="D7:F7"/>
    <mergeCell ref="C8:F8"/>
    <mergeCell ref="E9:F9"/>
    <mergeCell ref="E10:F10"/>
    <mergeCell ref="E11:F11"/>
    <mergeCell ref="E12:F12"/>
    <mergeCell ref="E13:F13"/>
    <mergeCell ref="E14:F14"/>
    <mergeCell ref="E15:F15"/>
    <mergeCell ref="E16:F16"/>
    <mergeCell ref="E17:F17"/>
    <mergeCell ref="E18:F18"/>
    <mergeCell ref="E19:F19"/>
    <mergeCell ref="C20:D20"/>
    <mergeCell ref="E20:F20"/>
    <mergeCell ref="D23:F23"/>
    <mergeCell ref="D24:E24"/>
    <mergeCell ref="C21:D21"/>
    <mergeCell ref="E21:G21"/>
    <mergeCell ref="C22:D22"/>
    <mergeCell ref="E22:G22"/>
  </mergeCells>
  <conditionalFormatting sqref="F2 F4 B2:E4 B25:G41 D5:F6 B5:B24 C5:C7 D9 F24 E9:F20 G23:G24 C9:C24 D21:D22 G2: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33.xml><?xml version="1.0" encoding="utf-8"?>
<worksheet xmlns="http://schemas.openxmlformats.org/spreadsheetml/2006/main" xmlns:r="http://schemas.openxmlformats.org/officeDocument/2006/relationships">
  <sheetPr>
    <pageSetUpPr fitToPage="1"/>
  </sheetPr>
  <dimension ref="A2:G41"/>
  <sheetViews>
    <sheetView workbookViewId="0" topLeftCell="B1">
      <selection activeCell="G10" sqref="G10:G20"/>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7109375" style="1" customWidth="1"/>
    <col min="8" max="8" width="4.421875" style="1" customWidth="1"/>
    <col min="9" max="16384" width="9.140625" style="1" customWidth="1"/>
  </cols>
  <sheetData>
    <row r="1" ht="13.5" thickBot="1"/>
    <row r="2" spans="1:7" ht="18.75" thickTop="1">
      <c r="A2" s="11" t="str">
        <f>'29'!F40</f>
        <v>X</v>
      </c>
      <c r="B2" s="2"/>
      <c r="C2" s="3"/>
      <c r="D2" s="91" t="str">
        <f>'00'!C37</f>
        <v>30 Geskep om God te dien</v>
      </c>
      <c r="E2" s="91"/>
      <c r="F2" s="3"/>
      <c r="G2" s="4"/>
    </row>
    <row r="3" spans="2:7" ht="12.75">
      <c r="B3" s="5"/>
      <c r="C3" s="6"/>
      <c r="D3" s="6"/>
      <c r="E3" s="28" t="str">
        <f>Inputs!H8</f>
        <v>DATUM:</v>
      </c>
      <c r="F3" s="54"/>
      <c r="G3" s="7"/>
    </row>
    <row r="4" spans="2:7" ht="12.75">
      <c r="B4" s="5"/>
      <c r="C4" s="6"/>
      <c r="D4" s="6"/>
      <c r="E4" s="6"/>
      <c r="F4" s="6"/>
      <c r="G4" s="7"/>
    </row>
    <row r="5" spans="2:7" ht="15.75">
      <c r="B5" s="23"/>
      <c r="C5" s="86" t="str">
        <f>Inputs!BN9</f>
        <v>Doel 4: Jy is geskep om God te dien.</v>
      </c>
      <c r="D5" s="86"/>
      <c r="E5" s="87" t="str">
        <f>Inputs!F40</f>
        <v>30 Geskep om God te dien</v>
      </c>
      <c r="F5" s="87"/>
      <c r="G5" s="7"/>
    </row>
    <row r="6" spans="2:7" ht="12.75">
      <c r="B6" s="23"/>
      <c r="C6" s="6"/>
      <c r="D6" s="6"/>
      <c r="E6" s="6"/>
      <c r="F6" s="6"/>
      <c r="G6" s="7"/>
    </row>
    <row r="7" spans="2:7" ht="25.5">
      <c r="B7" s="23">
        <v>1</v>
      </c>
      <c r="C7" s="6" t="str">
        <f>CONCATENATE(Inputs!D38," ",Inputs!BN10," :")</f>
        <v>SKRIFGEDEELTE: Job 10:8 :</v>
      </c>
      <c r="D7" s="92"/>
      <c r="E7" s="93"/>
      <c r="F7" s="94"/>
      <c r="G7" s="7"/>
    </row>
    <row r="8" spans="2:7" ht="20.25" customHeight="1">
      <c r="B8" s="23">
        <v>2</v>
      </c>
      <c r="C8" s="95" t="str">
        <f>CONCATENATE("' ",Inputs!BN11," '")</f>
        <v>' Jy is geskep om God te dien. '</v>
      </c>
      <c r="D8" s="95"/>
      <c r="E8" s="95"/>
      <c r="F8" s="95"/>
      <c r="G8" s="7"/>
    </row>
    <row r="9" spans="2:7" ht="28.5" customHeight="1">
      <c r="B9" s="23">
        <v>3</v>
      </c>
      <c r="C9" s="39" t="str">
        <f>Inputs!D39</f>
        <v>VRAAG</v>
      </c>
      <c r="D9" s="39" t="str">
        <f>Inputs!D40</f>
        <v>JOU ANTWOORD</v>
      </c>
      <c r="E9" s="80" t="str">
        <f>Inputs!D41</f>
        <v>MODELANTWOORD</v>
      </c>
      <c r="F9" s="80"/>
      <c r="G9" s="42" t="str">
        <f>Inputs!D42</f>
        <v>OK ?   (1 of 0)</v>
      </c>
    </row>
    <row r="10" spans="2:7" ht="39.75" customHeight="1">
      <c r="B10" s="23"/>
      <c r="C10" s="6" t="str">
        <f>Inputs!BN12</f>
        <v>Wat het God as riglyn gebruik toe Hy jou geskep het?</v>
      </c>
      <c r="D10" s="55"/>
      <c r="E10" s="81">
        <f>IF($D$19&lt;&gt;"",Inputs!BN22,"")</f>
      </c>
      <c r="F10" s="81"/>
      <c r="G10" s="64"/>
    </row>
    <row r="11" spans="2:7" ht="39.75" customHeight="1">
      <c r="B11" s="23"/>
      <c r="C11" s="6" t="str">
        <f>Inputs!BN13</f>
        <v>Wat kan ons sê van die dinge wat in ons lewens gebeur?</v>
      </c>
      <c r="D11" s="55"/>
      <c r="E11" s="81">
        <f>IF($D$19&lt;&gt;"",Inputs!BN23,"")</f>
      </c>
      <c r="F11" s="81"/>
      <c r="G11" s="64"/>
    </row>
    <row r="12" spans="2:7" ht="39.75" customHeight="1">
      <c r="B12" s="23"/>
      <c r="C12" s="6" t="str">
        <f>Inputs!BN14</f>
        <v>God rus ons met 5 tipes eienskappe of gawes toe vir diens. Wat is dit?</v>
      </c>
      <c r="D12" s="55"/>
      <c r="E12" s="81">
        <f>IF($D$19&lt;&gt;"",Inputs!BN24,"")</f>
      </c>
      <c r="F12" s="81"/>
      <c r="G12" s="64"/>
    </row>
    <row r="13" spans="2:7" ht="39.75" customHeight="1">
      <c r="B13" s="23"/>
      <c r="C13" s="6" t="str">
        <f>Inputs!BN15</f>
        <v>Wat is sielsgawes of genadegawes? (Ef 4:7; 1 Kor12:11)</v>
      </c>
      <c r="D13" s="55"/>
      <c r="E13" s="81">
        <f>IF($D$19&lt;&gt;"",Inputs!BN25,"")</f>
      </c>
      <c r="F13" s="81"/>
      <c r="G13" s="64"/>
    </row>
    <row r="14" spans="2:7" ht="39.75" customHeight="1">
      <c r="B14" s="23"/>
      <c r="C14" s="6" t="str">
        <f>Inputs!BN16</f>
        <v>Hoekom het God aan jou  genadegawes gegee?</v>
      </c>
      <c r="D14" s="55"/>
      <c r="E14" s="81">
        <f>IF($D$19&lt;&gt;"",Inputs!BN26,"")</f>
      </c>
      <c r="F14" s="81"/>
      <c r="G14" s="64"/>
    </row>
    <row r="15" spans="2:7" ht="39.75" customHeight="1">
      <c r="B15" s="23"/>
      <c r="C15" s="6" t="str">
        <f>Inputs!BN17</f>
        <v>Wat beskrywe die Bybel wanneer dit die begrip "hart" gebruik?</v>
      </c>
      <c r="D15" s="55"/>
      <c r="E15" s="81">
        <f>IF($D$19&lt;&gt;"",Inputs!BN27,"")</f>
      </c>
      <c r="F15" s="81"/>
      <c r="G15" s="64"/>
    </row>
    <row r="16" spans="2:7" ht="39.75" customHeight="1">
      <c r="B16" s="23"/>
      <c r="C16" s="6" t="str">
        <f>Inputs!BN18</f>
        <v>Wat behoort ons met ons belangstellings en passies te doen?</v>
      </c>
      <c r="D16" s="55"/>
      <c r="E16" s="81">
        <f>IF($D$19&lt;&gt;"",Inputs!BN28,"")</f>
      </c>
      <c r="F16" s="81"/>
      <c r="G16" s="64"/>
    </row>
    <row r="17" spans="2:7" ht="39.75" customHeight="1">
      <c r="B17" s="23"/>
      <c r="C17" s="6" t="str">
        <f>Inputs!BN19</f>
        <v>Noem  2 dinge wat die gevolg is as ons God met passie dien?</v>
      </c>
      <c r="D17" s="55"/>
      <c r="E17" s="81">
        <f>IF($D$19&lt;&gt;"",Inputs!BN29,"")</f>
      </c>
      <c r="F17" s="81"/>
      <c r="G17" s="64"/>
    </row>
    <row r="18" spans="2:7" ht="39.75" customHeight="1">
      <c r="B18" s="23"/>
      <c r="C18" s="6" t="str">
        <f>Inputs!BN20</f>
        <v>Wat is die probleem met 'n lekker lewe in teenstelling met 'n betekenisvolle lewe?</v>
      </c>
      <c r="D18" s="55"/>
      <c r="E18" s="81">
        <f>IF($D$19&lt;&gt;"",Inputs!BN30,"")</f>
      </c>
      <c r="F18" s="81"/>
      <c r="G18" s="64"/>
    </row>
    <row r="19" spans="2:7" ht="39.75" customHeight="1">
      <c r="B19" s="23"/>
      <c r="C19" s="6" t="str">
        <f>Inputs!BN21</f>
        <v>Hoe sou jy die hoofstuk in 'n paar woorde opsom?</v>
      </c>
      <c r="D19" s="55"/>
      <c r="E19" s="81">
        <f>IF($D$19&lt;&gt;"",Inputs!BN31,"")</f>
      </c>
      <c r="F19" s="81"/>
      <c r="G19" s="64"/>
    </row>
    <row r="20" spans="2:7" ht="23.25" customHeight="1">
      <c r="B20" s="23">
        <v>4</v>
      </c>
      <c r="C20" s="80" t="str">
        <f>Inputs!D43</f>
        <v>BESPREKINGSVRAAG:</v>
      </c>
      <c r="D20" s="80"/>
      <c r="E20" s="80" t="str">
        <f>Inputs!D44</f>
        <v>KOMMENTAAR:</v>
      </c>
      <c r="F20" s="80"/>
      <c r="G20" s="65">
        <f>SUM(G10:G19)/10</f>
        <v>0</v>
      </c>
    </row>
    <row r="21" spans="2:7" ht="27" customHeight="1">
      <c r="B21" s="23"/>
      <c r="C21" s="81" t="str">
        <f>Inputs!BN32</f>
        <v>Hoe kan ek ander mense met hartstog dien en dit gate uit geniet?</v>
      </c>
      <c r="D21" s="81"/>
      <c r="E21" s="92"/>
      <c r="F21" s="93"/>
      <c r="G21" s="96"/>
    </row>
    <row r="22" spans="2:7" ht="27" customHeight="1">
      <c r="B22" s="23"/>
      <c r="C22" s="81" t="str">
        <f>Inputs!BN33</f>
        <v>Wat doen jy graag wat jy ook kan gebruikom ander mense in God se familie  te dien?</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C5:D5"/>
    <mergeCell ref="E5:F5"/>
    <mergeCell ref="D7:F7"/>
    <mergeCell ref="C8:F8"/>
    <mergeCell ref="E9:F9"/>
    <mergeCell ref="E10:F10"/>
    <mergeCell ref="E11:F11"/>
    <mergeCell ref="E12:F12"/>
    <mergeCell ref="E13:F13"/>
    <mergeCell ref="E14:F14"/>
    <mergeCell ref="E15:F15"/>
    <mergeCell ref="E16:F16"/>
    <mergeCell ref="E17:F17"/>
    <mergeCell ref="E18:F18"/>
    <mergeCell ref="E19:F19"/>
    <mergeCell ref="C20:D20"/>
    <mergeCell ref="E20:F20"/>
    <mergeCell ref="D23:F23"/>
    <mergeCell ref="D24:E24"/>
    <mergeCell ref="C21:D21"/>
    <mergeCell ref="E21:G21"/>
    <mergeCell ref="C22:D22"/>
    <mergeCell ref="E22:G22"/>
  </mergeCells>
  <conditionalFormatting sqref="F2 F4 B2:E4 B25:G41 D5:F6 B5:B24 C5:C7 D9 F24 E9:F20 G23:G24 C9:C24 D21:D22 G2: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34.xml><?xml version="1.0" encoding="utf-8"?>
<worksheet xmlns="http://schemas.openxmlformats.org/spreadsheetml/2006/main" xmlns:r="http://schemas.openxmlformats.org/officeDocument/2006/relationships">
  <sheetPr>
    <pageSetUpPr fitToPage="1"/>
  </sheetPr>
  <dimension ref="A2:G41"/>
  <sheetViews>
    <sheetView workbookViewId="0" topLeftCell="B1">
      <selection activeCell="G10" sqref="G10:G20"/>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421875" style="1" customWidth="1"/>
    <col min="8" max="8" width="4.421875" style="1" customWidth="1"/>
    <col min="9" max="16384" width="9.140625" style="1" customWidth="1"/>
  </cols>
  <sheetData>
    <row r="1" ht="13.5" thickBot="1"/>
    <row r="2" spans="1:7" ht="18.75" thickTop="1">
      <c r="A2" s="11" t="str">
        <f>'30'!F40</f>
        <v>X</v>
      </c>
      <c r="B2" s="2"/>
      <c r="C2" s="3"/>
      <c r="D2" s="91" t="str">
        <f>'00'!C38</f>
        <v>31 Verstaan jouself</v>
      </c>
      <c r="E2" s="91"/>
      <c r="F2" s="3"/>
      <c r="G2" s="4"/>
    </row>
    <row r="3" spans="2:7" ht="12.75">
      <c r="B3" s="5"/>
      <c r="C3" s="6"/>
      <c r="D3" s="6"/>
      <c r="E3" s="28" t="str">
        <f>Inputs!H8</f>
        <v>DATUM:</v>
      </c>
      <c r="F3" s="54"/>
      <c r="G3" s="7"/>
    </row>
    <row r="4" spans="2:7" ht="12.75">
      <c r="B4" s="5"/>
      <c r="C4" s="6"/>
      <c r="D4" s="6"/>
      <c r="E4" s="6"/>
      <c r="F4" s="6"/>
      <c r="G4" s="7"/>
    </row>
    <row r="5" spans="2:7" ht="15.75">
      <c r="B5" s="23"/>
      <c r="C5" s="86" t="str">
        <f>Inputs!BP9</f>
        <v>Doel 4: Jy is geskep om God te dien.</v>
      </c>
      <c r="D5" s="86"/>
      <c r="E5" s="87" t="str">
        <f>Inputs!F41</f>
        <v>31 Verstaan jouself</v>
      </c>
      <c r="F5" s="87"/>
      <c r="G5" s="7"/>
    </row>
    <row r="6" spans="2:7" ht="12.75">
      <c r="B6" s="23"/>
      <c r="C6" s="6"/>
      <c r="D6" s="6"/>
      <c r="E6" s="6"/>
      <c r="F6" s="6"/>
      <c r="G6" s="7"/>
    </row>
    <row r="7" spans="2:7" ht="25.5">
      <c r="B7" s="23">
        <v>1</v>
      </c>
      <c r="C7" s="6" t="str">
        <f>CONCATENATE(Inputs!D38," ",Inputs!BP10," :")</f>
        <v>SKRIFGEDEELTE: Ps 139:13 :</v>
      </c>
      <c r="D7" s="92"/>
      <c r="E7" s="93"/>
      <c r="F7" s="94"/>
      <c r="G7" s="7"/>
    </row>
    <row r="8" spans="2:7" ht="20.25" customHeight="1">
      <c r="B8" s="23">
        <v>2</v>
      </c>
      <c r="C8" s="95" t="str">
        <f>CONCATENATE("' ",Inputs!BP11," '")</f>
        <v>' Net jy kan jy wees. '</v>
      </c>
      <c r="D8" s="95"/>
      <c r="E8" s="95"/>
      <c r="F8" s="95"/>
      <c r="G8" s="7"/>
    </row>
    <row r="9" spans="2:7" ht="30.75" customHeight="1">
      <c r="B9" s="23">
        <v>3</v>
      </c>
      <c r="C9" s="39" t="str">
        <f>Inputs!D39</f>
        <v>VRAAG</v>
      </c>
      <c r="D9" s="39" t="str">
        <f>Inputs!D40</f>
        <v>JOU ANTWOORD</v>
      </c>
      <c r="E9" s="80" t="str">
        <f>Inputs!D41</f>
        <v>MODELANTWOORD</v>
      </c>
      <c r="F9" s="80"/>
      <c r="G9" s="42" t="str">
        <f>Inputs!D42</f>
        <v>OK ?   (1 of 0)</v>
      </c>
    </row>
    <row r="10" spans="2:7" ht="39" customHeight="1">
      <c r="B10" s="23"/>
      <c r="C10" s="6" t="str">
        <f>Inputs!BP12</f>
        <v>Noem 'n paar voorbeelde van beroepe wat tot eer van God gebruik kan word.</v>
      </c>
      <c r="D10" s="55"/>
      <c r="E10" s="81">
        <f>IF($D$19&lt;&gt;"",Inputs!BP22,"")</f>
      </c>
      <c r="F10" s="81"/>
      <c r="G10" s="64"/>
    </row>
    <row r="11" spans="2:7" ht="39" customHeight="1">
      <c r="B11" s="23"/>
      <c r="C11" s="6" t="str">
        <f>Inputs!BP13</f>
        <v>Hoekan iemand sy sakevernuf aanwend tot eer van God?</v>
      </c>
      <c r="D11" s="55"/>
      <c r="E11" s="81">
        <f>IF($D$19&lt;&gt;"",Inputs!BP23,"")</f>
      </c>
      <c r="F11" s="81"/>
      <c r="G11" s="64"/>
    </row>
    <row r="12" spans="2:7" ht="39" customHeight="1">
      <c r="B12" s="23"/>
      <c r="C12" s="6" t="str">
        <f>Inputs!BP14</f>
        <v>Waarop dui die gawes en talente wat ons het?</v>
      </c>
      <c r="D12" s="55"/>
      <c r="E12" s="81">
        <f>IF($D$19&lt;&gt;"",Inputs!BP24,"")</f>
      </c>
      <c r="F12" s="81"/>
      <c r="G12" s="64"/>
    </row>
    <row r="13" spans="2:7" ht="39" customHeight="1">
      <c r="B13" s="23"/>
      <c r="C13" s="6" t="str">
        <f>Inputs!BP15</f>
        <v>Noem 'n paar dinge wat vir die Here by 'n groot kerk gedoen kan word.</v>
      </c>
      <c r="D13" s="55"/>
      <c r="E13" s="81">
        <f>IF($D$19&lt;&gt;"",Inputs!BP25,"")</f>
      </c>
      <c r="F13" s="81"/>
      <c r="G13" s="64"/>
    </row>
    <row r="14" spans="2:7" ht="39" customHeight="1">
      <c r="B14" s="23"/>
      <c r="C14" s="6" t="str">
        <f>Inputs!BP16</f>
        <v>Noem sommige van die verskeidenheid van mensetipes wat God gemaak het.</v>
      </c>
      <c r="D14" s="55"/>
      <c r="E14" s="81">
        <f>IF($D$19&lt;&gt;"",Inputs!BP26,"")</f>
      </c>
      <c r="F14" s="81"/>
      <c r="G14" s="64"/>
    </row>
    <row r="15" spans="2:7" ht="39" customHeight="1">
      <c r="B15" s="23"/>
      <c r="C15" s="6" t="str">
        <f>Inputs!BP17</f>
        <v>Watter tipe ervarings uit ons lewe kan ons iets uit leer?</v>
      </c>
      <c r="D15" s="55"/>
      <c r="E15" s="81">
        <f>IF($D$19&lt;&gt;"",Inputs!BP27,"")</f>
      </c>
      <c r="F15" s="81"/>
      <c r="G15" s="64"/>
    </row>
    <row r="16" spans="2:7" ht="39" customHeight="1">
      <c r="B16" s="23"/>
      <c r="C16" s="6" t="str">
        <f>Inputs!BP18</f>
        <v>Watter nut het pynlike ervarings?</v>
      </c>
      <c r="D16" s="55"/>
      <c r="E16" s="81">
        <f>IF($D$19&lt;&gt;"",Inputs!BP28,"")</f>
      </c>
      <c r="F16" s="81"/>
      <c r="G16" s="64"/>
    </row>
    <row r="17" spans="2:7" ht="39" customHeight="1">
      <c r="B17" s="23"/>
      <c r="C17" s="6" t="str">
        <f>Inputs!BP19</f>
        <v>Watter ervarings wil God by uitstek gebruik en wat moet ons daarmee doen?</v>
      </c>
      <c r="D17" s="55"/>
      <c r="E17" s="81">
        <f>IF($D$19&lt;&gt;"",Inputs!BP29,"")</f>
      </c>
      <c r="F17" s="81"/>
      <c r="G17" s="64"/>
    </row>
    <row r="18" spans="2:7" ht="39" customHeight="1">
      <c r="B18" s="23"/>
      <c r="C18" s="6" t="str">
        <f>Inputs!BP20</f>
        <v>Wat moet jy met jou pyn doen?</v>
      </c>
      <c r="D18" s="55"/>
      <c r="E18" s="81">
        <f>IF($D$19&lt;&gt;"",Inputs!BP30,"")</f>
      </c>
      <c r="F18" s="81"/>
      <c r="G18" s="64"/>
    </row>
    <row r="19" spans="2:7" ht="39" customHeight="1">
      <c r="B19" s="23"/>
      <c r="C19" s="6" t="str">
        <f>Inputs!BP21</f>
        <v>Hoe sal jy die hoofstuk in 'n paar woorde opsom?</v>
      </c>
      <c r="D19" s="55"/>
      <c r="E19" s="81">
        <f>IF($D$19&lt;&gt;"",Inputs!BP31,"")</f>
      </c>
      <c r="F19" s="81"/>
      <c r="G19" s="64"/>
    </row>
    <row r="20" spans="2:7" ht="21" customHeight="1">
      <c r="B20" s="23">
        <v>4</v>
      </c>
      <c r="C20" s="80" t="str">
        <f>Inputs!D43</f>
        <v>BESPREKINGSVRAAG:</v>
      </c>
      <c r="D20" s="80"/>
      <c r="E20" s="80" t="str">
        <f>Inputs!D44</f>
        <v>KOMMENTAAR:</v>
      </c>
      <c r="F20" s="80"/>
      <c r="G20" s="65">
        <f>SUM(G10:G19)/10</f>
        <v>0</v>
      </c>
    </row>
    <row r="21" spans="2:7" ht="28.5" customHeight="1">
      <c r="B21" s="23"/>
      <c r="C21" s="81" t="str">
        <f>Inputs!BP32</f>
        <v>Watter Godgegewevermoë of persoonlike ervaring kan ek my kerkbied?</v>
      </c>
      <c r="D21" s="81"/>
      <c r="E21" s="92"/>
      <c r="F21" s="93"/>
      <c r="G21" s="96"/>
    </row>
    <row r="22" spans="2:7" ht="28.5" customHeight="1">
      <c r="B22" s="23"/>
      <c r="C22" s="81" t="str">
        <f>Inputs!BP33</f>
        <v>Dink aan 'n pynlike ervaring wat jy ook kan gebruik om ander mense te help wat dieselfde soort situasie deurmaak</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C5:D5"/>
    <mergeCell ref="E5:F5"/>
    <mergeCell ref="D7:F7"/>
    <mergeCell ref="C8:F8"/>
    <mergeCell ref="E9:F9"/>
    <mergeCell ref="E10:F10"/>
    <mergeCell ref="E11:F11"/>
    <mergeCell ref="E12:F12"/>
    <mergeCell ref="E13:F13"/>
    <mergeCell ref="E14:F14"/>
    <mergeCell ref="E15:F15"/>
    <mergeCell ref="E16:F16"/>
    <mergeCell ref="E17:F17"/>
    <mergeCell ref="E18:F18"/>
    <mergeCell ref="E19:F19"/>
    <mergeCell ref="C20:D20"/>
    <mergeCell ref="E20:F20"/>
    <mergeCell ref="D23:F23"/>
    <mergeCell ref="D24:E24"/>
    <mergeCell ref="C21:D21"/>
    <mergeCell ref="E21:G21"/>
    <mergeCell ref="C22:D22"/>
    <mergeCell ref="E22:G22"/>
  </mergeCells>
  <conditionalFormatting sqref="F2 F4 B2:E4 B25:G41 D5:F6 B5:B24 C5:C7 D9 F24 E9:F20 G23:G24 C9:C24 D21:D22 G2: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35.xml><?xml version="1.0" encoding="utf-8"?>
<worksheet xmlns="http://schemas.openxmlformats.org/spreadsheetml/2006/main" xmlns:r="http://schemas.openxmlformats.org/officeDocument/2006/relationships">
  <sheetPr>
    <pageSetUpPr fitToPage="1"/>
  </sheetPr>
  <dimension ref="A2:G41"/>
  <sheetViews>
    <sheetView workbookViewId="0" topLeftCell="B1">
      <selection activeCell="G10" sqref="G10:G20"/>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57421875" style="1" customWidth="1"/>
    <col min="8" max="8" width="4.421875" style="1" customWidth="1"/>
    <col min="9" max="16384" width="9.140625" style="1" customWidth="1"/>
  </cols>
  <sheetData>
    <row r="1" ht="13.5" thickBot="1"/>
    <row r="2" spans="1:7" ht="18.75" thickTop="1">
      <c r="A2" s="11" t="str">
        <f>'31'!F40</f>
        <v>X</v>
      </c>
      <c r="B2" s="2"/>
      <c r="C2" s="3"/>
      <c r="D2" s="91" t="str">
        <f>'00'!C39</f>
        <v>32 Gebruik wat God jou gegee het</v>
      </c>
      <c r="E2" s="91"/>
      <c r="F2" s="3"/>
      <c r="G2" s="4"/>
    </row>
    <row r="3" spans="2:7" ht="12.75">
      <c r="B3" s="5"/>
      <c r="C3" s="6"/>
      <c r="D3" s="6"/>
      <c r="E3" s="28" t="str">
        <f>Inputs!H8</f>
        <v>DATUM:</v>
      </c>
      <c r="F3" s="54"/>
      <c r="G3" s="7"/>
    </row>
    <row r="4" spans="2:7" ht="12.75">
      <c r="B4" s="5"/>
      <c r="C4" s="6"/>
      <c r="D4" s="6"/>
      <c r="E4" s="6"/>
      <c r="F4" s="6"/>
      <c r="G4" s="7"/>
    </row>
    <row r="5" spans="2:7" ht="15.75">
      <c r="B5" s="23"/>
      <c r="C5" s="86" t="str">
        <f>Inputs!BR9</f>
        <v>Doel 4: Jy is geskep om God te dien.</v>
      </c>
      <c r="D5" s="86"/>
      <c r="E5" s="87" t="str">
        <f>Inputs!F42</f>
        <v>32 Gebruik wat God jou gegee het</v>
      </c>
      <c r="F5" s="87"/>
      <c r="G5" s="7"/>
    </row>
    <row r="6" spans="2:7" ht="12.75">
      <c r="B6" s="23"/>
      <c r="C6" s="6"/>
      <c r="D6" s="6"/>
      <c r="E6" s="6"/>
      <c r="F6" s="6"/>
      <c r="G6" s="7"/>
    </row>
    <row r="7" spans="2:7" ht="25.5">
      <c r="B7" s="23">
        <v>1</v>
      </c>
      <c r="C7" s="6" t="str">
        <f>CONCATENATE(Inputs!D38," ",Inputs!BR10," :")</f>
        <v>SKRIFGEDEELTE: Rom 12:5 :</v>
      </c>
      <c r="D7" s="92"/>
      <c r="E7" s="93"/>
      <c r="F7" s="94"/>
      <c r="G7" s="7"/>
    </row>
    <row r="8" spans="2:7" ht="20.25" customHeight="1">
      <c r="B8" s="23">
        <v>2</v>
      </c>
      <c r="C8" s="95" t="str">
        <f>CONCATENATE("' ",Inputs!BR11," '")</f>
        <v>' God verdien jou beste. '</v>
      </c>
      <c r="D8" s="95"/>
      <c r="E8" s="95"/>
      <c r="F8" s="95"/>
      <c r="G8" s="7"/>
    </row>
    <row r="9" spans="2:7" ht="26.25" customHeight="1">
      <c r="B9" s="23">
        <v>3</v>
      </c>
      <c r="C9" s="39" t="str">
        <f>Inputs!D39</f>
        <v>VRAAG</v>
      </c>
      <c r="D9" s="39" t="str">
        <f>Inputs!D40</f>
        <v>JOU ANTWOORD</v>
      </c>
      <c r="E9" s="80" t="str">
        <f>Inputs!D41</f>
        <v>MODELANTWOORD</v>
      </c>
      <c r="F9" s="80"/>
      <c r="G9" s="42" t="str">
        <f>Inputs!D42</f>
        <v>OK ?   (1 of 0)</v>
      </c>
    </row>
    <row r="10" spans="2:7" ht="42" customHeight="1">
      <c r="B10" s="23"/>
      <c r="C10" s="6" t="str">
        <f>Inputs!BR12</f>
        <v>Wat gebeur as jy God probeer dien op maniere waarvoor jy nie aangelê is nie?</v>
      </c>
      <c r="D10" s="55"/>
      <c r="E10" s="81">
        <f>IF($D$19&lt;&gt;"",Inputs!BR22,"")</f>
      </c>
      <c r="F10" s="81"/>
      <c r="G10" s="64"/>
    </row>
    <row r="11" spans="2:7" ht="42" customHeight="1">
      <c r="B11" s="23"/>
      <c r="C11" s="6" t="str">
        <f>Inputs!BR13</f>
        <v>Wat is die beste manier om jou gawes te ontdek en hoe word dit bevestig?</v>
      </c>
      <c r="D11" s="55"/>
      <c r="E11" s="81">
        <f>IF($D$19&lt;&gt;"",Inputs!BR23,"")</f>
      </c>
      <c r="F11" s="81"/>
      <c r="G11" s="64"/>
    </row>
    <row r="12" spans="2:7" ht="42" customHeight="1">
      <c r="B12" s="23"/>
      <c r="C12" s="6" t="str">
        <f>Inputs!BR14</f>
        <v>Wanneer ontdek jy jou talente?</v>
      </c>
      <c r="D12" s="55"/>
      <c r="E12" s="81">
        <f>IF($D$19&lt;&gt;"",Inputs!BR24,"")</f>
      </c>
      <c r="F12" s="81"/>
      <c r="G12" s="64"/>
    </row>
    <row r="13" spans="2:7" ht="42" customHeight="1">
      <c r="B13" s="23"/>
      <c r="C13" s="6" t="str">
        <f>Inputs!BR15</f>
        <v>Wat bedoel die skrywer met 'n lewensoorsig-afsondering naweek?</v>
      </c>
      <c r="D13" s="55"/>
      <c r="E13" s="81">
        <f>IF($D$19&lt;&gt;"",Inputs!BR25,"")</f>
      </c>
      <c r="F13" s="81"/>
      <c r="G13" s="64"/>
    </row>
    <row r="14" spans="2:7" ht="42" customHeight="1">
      <c r="B14" s="23"/>
      <c r="C14" s="6" t="str">
        <f>Inputs!BR16</f>
        <v>Wat gebeur as ons ons bediening verder strek as waarvoor God ons ontwerp het?</v>
      </c>
      <c r="D14" s="55"/>
      <c r="E14" s="81">
        <f>IF($D$19&lt;&gt;"",Inputs!BR26,"")</f>
      </c>
      <c r="F14" s="81"/>
      <c r="G14" s="64"/>
    </row>
    <row r="15" spans="2:7" ht="42" customHeight="1">
      <c r="B15" s="23"/>
      <c r="C15" s="6" t="str">
        <f>Inputs!BR17</f>
        <v>As jou bediening jou nie meer vreugde gee nie wat kan die probleem wees?</v>
      </c>
      <c r="D15" s="55"/>
      <c r="E15" s="81">
        <f>IF($D$19&lt;&gt;"",Inputs!BR27,"")</f>
      </c>
      <c r="F15" s="81"/>
      <c r="G15" s="64"/>
    </row>
    <row r="16" spans="2:7" ht="42" customHeight="1">
      <c r="B16" s="23"/>
      <c r="C16" s="6" t="str">
        <f>Inputs!BR18</f>
        <v>Hoe tree mense wat jou bediening nie verstaan nie baiekeer op en wat moet jy daaromtrent doen?</v>
      </c>
      <c r="D16" s="55"/>
      <c r="E16" s="81">
        <f>IF($D$19&lt;&gt;"",Inputs!BR28,"")</f>
      </c>
      <c r="F16" s="81"/>
      <c r="G16" s="64"/>
    </row>
    <row r="17" spans="2:7" ht="42" customHeight="1">
      <c r="B17" s="23"/>
      <c r="C17" s="6" t="str">
        <f>Inputs!BR19</f>
        <v>Wat gebeur as jy nie gebruik wat jy het nie?</v>
      </c>
      <c r="D17" s="55"/>
      <c r="E17" s="81">
        <f>IF($D$19&lt;&gt;"",Inputs!BR29,"")</f>
      </c>
      <c r="F17" s="81"/>
      <c r="G17" s="64"/>
    </row>
    <row r="18" spans="2:7" ht="42" customHeight="1">
      <c r="B18" s="23"/>
      <c r="C18" s="6" t="str">
        <f>Inputs!BR20</f>
        <v>Kan mens jou gawes verbeter en indien wel , hoe?</v>
      </c>
      <c r="D18" s="55"/>
      <c r="E18" s="81">
        <f>IF($D$19&lt;&gt;"",Inputs!BR30,"")</f>
      </c>
      <c r="F18" s="81"/>
      <c r="G18" s="64"/>
    </row>
    <row r="19" spans="2:7" ht="42" customHeight="1">
      <c r="B19" s="23"/>
      <c r="C19" s="6" t="str">
        <f>Inputs!BR21</f>
        <v>Hoe sal jy die hoofstuk in 'n paar woorde opsom?</v>
      </c>
      <c r="D19" s="55"/>
      <c r="E19" s="81">
        <f>IF($D$19&lt;&gt;"",Inputs!BR31,"")</f>
      </c>
      <c r="F19" s="81"/>
      <c r="G19" s="64"/>
    </row>
    <row r="20" spans="2:7" ht="21.75" customHeight="1">
      <c r="B20" s="23">
        <v>4</v>
      </c>
      <c r="C20" s="80" t="str">
        <f>Inputs!D43</f>
        <v>BESPREKINGSVRAAG:</v>
      </c>
      <c r="D20" s="80"/>
      <c r="E20" s="80" t="str">
        <f>Inputs!D44</f>
        <v>KOMMENTAAR:</v>
      </c>
      <c r="F20" s="80"/>
      <c r="G20" s="65">
        <f>SUM(G10:G19)/10</f>
        <v>0</v>
      </c>
    </row>
    <row r="21" spans="2:7" ht="24" customHeight="1">
      <c r="B21" s="23"/>
      <c r="C21" s="81" t="str">
        <f>Inputs!BR32</f>
        <v>Hoe kan ek die beste gebruik maak van wat God my gegee het?</v>
      </c>
      <c r="D21" s="81"/>
      <c r="E21" s="92"/>
      <c r="F21" s="93"/>
      <c r="G21" s="96"/>
    </row>
    <row r="22" spans="2:7" ht="24" customHeight="1">
      <c r="B22" s="23"/>
      <c r="C22" s="81" t="str">
        <f>Inputs!BR33</f>
        <v>Hoe word ons daarvan weerhou om ons unieke wese te volle te ontwikkel as ons onsself met ander mense vergelyk?</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C5:D5"/>
    <mergeCell ref="E5:F5"/>
    <mergeCell ref="D7:F7"/>
    <mergeCell ref="C8:F8"/>
    <mergeCell ref="E9:F9"/>
    <mergeCell ref="E10:F10"/>
    <mergeCell ref="E11:F11"/>
    <mergeCell ref="E12:F12"/>
    <mergeCell ref="E13:F13"/>
    <mergeCell ref="E14:F14"/>
    <mergeCell ref="E15:F15"/>
    <mergeCell ref="E16:F16"/>
    <mergeCell ref="E17:F17"/>
    <mergeCell ref="E18:F18"/>
    <mergeCell ref="E19:F19"/>
    <mergeCell ref="C20:D20"/>
    <mergeCell ref="E20:F20"/>
    <mergeCell ref="D23:F23"/>
    <mergeCell ref="D24:E24"/>
    <mergeCell ref="C21:D21"/>
    <mergeCell ref="E21:G21"/>
    <mergeCell ref="C22:D22"/>
    <mergeCell ref="E22:G22"/>
  </mergeCells>
  <conditionalFormatting sqref="F2 F4 B2:E4 B25:G41 D5:F6 B5:B24 C5:C7 D9 F24 E9:F20 G23:G24 C9:C24 D21:D22 G2: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36.xml><?xml version="1.0" encoding="utf-8"?>
<worksheet xmlns="http://schemas.openxmlformats.org/spreadsheetml/2006/main" xmlns:r="http://schemas.openxmlformats.org/officeDocument/2006/relationships">
  <sheetPr>
    <pageSetUpPr fitToPage="1"/>
  </sheetPr>
  <dimension ref="A2:G41"/>
  <sheetViews>
    <sheetView workbookViewId="0" topLeftCell="B1">
      <selection activeCell="G10" sqref="G10:G20"/>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6.8515625" style="1" customWidth="1"/>
    <col min="8" max="8" width="4.421875" style="1" customWidth="1"/>
    <col min="9" max="16384" width="9.140625" style="1" customWidth="1"/>
  </cols>
  <sheetData>
    <row r="1" ht="13.5" thickBot="1"/>
    <row r="2" spans="1:7" ht="18.75" thickTop="1">
      <c r="A2" s="11" t="str">
        <f>'32'!F40</f>
        <v>X</v>
      </c>
      <c r="B2" s="2"/>
      <c r="C2" s="3"/>
      <c r="D2" s="91" t="str">
        <f>'00'!C40</f>
        <v>33 Wat ware dienaars doen</v>
      </c>
      <c r="E2" s="91"/>
      <c r="F2" s="41"/>
      <c r="G2" s="4"/>
    </row>
    <row r="3" spans="2:7" ht="12.75">
      <c r="B3" s="5"/>
      <c r="C3" s="6"/>
      <c r="D3" s="6"/>
      <c r="E3" s="28" t="str">
        <f>Inputs!H8</f>
        <v>DATUM:</v>
      </c>
      <c r="F3" s="54"/>
      <c r="G3" s="7"/>
    </row>
    <row r="4" spans="2:7" ht="12.75">
      <c r="B4" s="5"/>
      <c r="C4" s="6"/>
      <c r="D4" s="6"/>
      <c r="E4" s="6"/>
      <c r="F4" s="6"/>
      <c r="G4" s="7"/>
    </row>
    <row r="5" spans="2:7" ht="15.75">
      <c r="B5" s="23"/>
      <c r="C5" s="86" t="str">
        <f>Inputs!BT9</f>
        <v>Doel 4: Jy is geskep om God te dien.</v>
      </c>
      <c r="D5" s="86"/>
      <c r="E5" s="87" t="str">
        <f>Inputs!F43</f>
        <v>33 Wat ware dienaars doen</v>
      </c>
      <c r="F5" s="87"/>
      <c r="G5" s="7"/>
    </row>
    <row r="6" spans="2:7" ht="12.75">
      <c r="B6" s="23"/>
      <c r="C6" s="6"/>
      <c r="D6" s="6"/>
      <c r="E6" s="6"/>
      <c r="F6" s="6"/>
      <c r="G6" s="7"/>
    </row>
    <row r="7" spans="2:7" ht="25.5">
      <c r="B7" s="23">
        <v>1</v>
      </c>
      <c r="C7" s="6" t="str">
        <f>CONCATENATE(Inputs!D38," ",Inputs!BT10," :")</f>
        <v>SKRIFGEDEELTE: Mk 10:43 :</v>
      </c>
      <c r="D7" s="92"/>
      <c r="E7" s="93"/>
      <c r="F7" s="94"/>
      <c r="G7" s="7"/>
    </row>
    <row r="8" spans="2:7" ht="20.25" customHeight="1">
      <c r="B8" s="23">
        <v>2</v>
      </c>
      <c r="C8" s="95" t="str">
        <f>CONCATENATE("' ",Inputs!BT11," '")</f>
        <v>' Ons dien God deur andere te dien. '</v>
      </c>
      <c r="D8" s="95"/>
      <c r="E8" s="95"/>
      <c r="F8" s="95"/>
      <c r="G8" s="7"/>
    </row>
    <row r="9" spans="2:7" ht="25.5" customHeight="1">
      <c r="B9" s="23">
        <v>3</v>
      </c>
      <c r="C9" s="39" t="str">
        <f>Inputs!D39</f>
        <v>VRAAG</v>
      </c>
      <c r="D9" s="39" t="str">
        <f>Inputs!D40</f>
        <v>JOU ANTWOORD</v>
      </c>
      <c r="E9" s="80" t="str">
        <f>Inputs!D41</f>
        <v>MODELANTWOORD</v>
      </c>
      <c r="F9" s="80"/>
      <c r="G9" s="42" t="str">
        <f>Inputs!D42</f>
        <v>OK ?   (1 of 0)</v>
      </c>
    </row>
    <row r="10" spans="2:7" ht="41.25" customHeight="1">
      <c r="B10" s="23"/>
      <c r="C10" s="6" t="str">
        <f>Inputs!BT12</f>
        <v>Hoe dien mens God en hoe bepaal God geestelikheid?</v>
      </c>
      <c r="D10" s="55"/>
      <c r="E10" s="81">
        <f>IF($D$19&lt;&gt;"",Inputs!BT22,"")</f>
      </c>
      <c r="F10" s="81"/>
      <c r="G10" s="64"/>
    </row>
    <row r="11" spans="2:7" ht="41.25" customHeight="1">
      <c r="B11" s="23"/>
      <c r="C11" s="6" t="str">
        <f>Inputs!BT13</f>
        <v>Wat gebeur as jy nie 'n dienaarshart het nie?</v>
      </c>
      <c r="D11" s="55"/>
      <c r="E11" s="81">
        <f>IF($D$19&lt;&gt;"",Inputs!BT23,"")</f>
      </c>
      <c r="F11" s="81"/>
      <c r="G11" s="64"/>
    </row>
    <row r="12" spans="2:7" ht="41.25" customHeight="1">
      <c r="B12" s="23"/>
      <c r="C12" s="6" t="str">
        <f>Inputs!BT14</f>
        <v>Noem 6 dinge waaraan jy 'n dienaar sal ken.</v>
      </c>
      <c r="D12" s="55"/>
      <c r="E12" s="81">
        <f>IF($D$19&lt;&gt;"",Inputs!BT24,"")</f>
      </c>
      <c r="F12" s="81"/>
      <c r="G12" s="64"/>
    </row>
    <row r="13" spans="2:7" ht="41.25" customHeight="1">
      <c r="B13" s="23"/>
      <c r="C13" s="6" t="str">
        <f>Inputs!BT15</f>
        <v>Wanneer is jy 'n ware dienaar?</v>
      </c>
      <c r="D13" s="55"/>
      <c r="E13" s="81">
        <f>IF($D$19&lt;&gt;"",Inputs!BT25,"")</f>
      </c>
      <c r="F13" s="81"/>
      <c r="G13" s="64"/>
    </row>
    <row r="14" spans="2:7" ht="41.25" customHeight="1">
      <c r="B14" s="23"/>
      <c r="C14" s="6" t="str">
        <f>Inputs!BT16</f>
        <v>As jy 'n dienaar is,wat is jou posisie tov jou rooster?</v>
      </c>
      <c r="D14" s="55"/>
      <c r="E14" s="81">
        <f>IF($D$19&lt;&gt;"",Inputs!BT26,"")</f>
      </c>
      <c r="F14" s="81"/>
      <c r="G14" s="64"/>
    </row>
    <row r="15" spans="2:7" ht="41.25" customHeight="1">
      <c r="B15" s="23"/>
      <c r="C15" s="6" t="str">
        <f>Inputs!BT17</f>
        <v>Hoe kan jy begin om 'n dienaar te wees?</v>
      </c>
      <c r="D15" s="55"/>
      <c r="E15" s="81">
        <f>IF($D$19&lt;&gt;"",Inputs!BT27,"")</f>
      </c>
      <c r="F15" s="81"/>
      <c r="G15" s="64"/>
    </row>
    <row r="16" spans="2:7" ht="41.25" customHeight="1">
      <c r="B16" s="23"/>
      <c r="C16" s="6" t="str">
        <f>Inputs!BT18</f>
        <v>Wat verhinder baie mense om te dien?</v>
      </c>
      <c r="D16" s="55"/>
      <c r="E16" s="81">
        <f>IF($D$19&lt;&gt;"",Inputs!BT28,"")</f>
      </c>
      <c r="F16" s="81"/>
      <c r="G16" s="64"/>
    </row>
    <row r="17" spans="2:7" ht="41.25" customHeight="1">
      <c r="B17" s="23"/>
      <c r="C17" s="6" t="str">
        <f>Inputs!BT19</f>
        <v>Wat moet ons houding teenoor alledaagse takies wees?</v>
      </c>
      <c r="D17" s="55"/>
      <c r="E17" s="81">
        <f>IF($D$19&lt;&gt;"",Inputs!BT29,"")</f>
      </c>
      <c r="F17" s="81"/>
      <c r="G17" s="64"/>
    </row>
    <row r="18" spans="2:7" ht="41.25" customHeight="1">
      <c r="B18" s="23"/>
      <c r="C18" s="6" t="str">
        <f>Inputs!BT20</f>
        <v>Waar funksioneer ware dienaars diebeste?</v>
      </c>
      <c r="D18" s="55"/>
      <c r="E18" s="81">
        <f>IF($D$19&lt;&gt;"",Inputs!BT30,"")</f>
      </c>
      <c r="F18" s="81"/>
      <c r="G18" s="64"/>
    </row>
    <row r="19" spans="2:7" ht="41.25" customHeight="1">
      <c r="B19" s="23"/>
      <c r="C19" s="6" t="str">
        <f>Inputs!BT21</f>
        <v>Hoe kan mens die hoofstuk opsom in 'n enkele konsep?</v>
      </c>
      <c r="D19" s="55"/>
      <c r="E19" s="81">
        <f>IF($D$19&lt;&gt;"",Inputs!BT31,"")</f>
      </c>
      <c r="F19" s="81"/>
      <c r="G19" s="64"/>
    </row>
    <row r="20" spans="2:7" ht="22.5" customHeight="1">
      <c r="B20" s="23">
        <v>4</v>
      </c>
      <c r="C20" s="80" t="str">
        <f>Inputs!D43</f>
        <v>BESPREKINGSVRAAG:</v>
      </c>
      <c r="D20" s="80"/>
      <c r="E20" s="80" t="str">
        <f>Inputs!D44</f>
        <v>KOMMENTAAR:</v>
      </c>
      <c r="F20" s="80"/>
      <c r="G20" s="65">
        <f>SUM(G10:G19)/10</f>
        <v>0</v>
      </c>
    </row>
    <row r="21" spans="2:7" ht="26.25" customHeight="1">
      <c r="B21" s="23"/>
      <c r="C21" s="81" t="str">
        <f>Inputs!BT32</f>
        <v>Watter van die ses kenmerke van ware dienaars is vir my die grootste uitdaging?</v>
      </c>
      <c r="D21" s="81"/>
      <c r="E21" s="92"/>
      <c r="F21" s="93"/>
      <c r="G21" s="96"/>
    </row>
    <row r="22" spans="2:7" ht="26.25" customHeight="1">
      <c r="B22" s="23"/>
      <c r="C22" s="81" t="str">
        <f>Inputs!BT33</f>
        <v>Hoe het jy gesien dat God se krag deur jou getoon word toe jy swak was?</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C5:D5"/>
    <mergeCell ref="E5:F5"/>
    <mergeCell ref="D7:F7"/>
    <mergeCell ref="C8:F8"/>
    <mergeCell ref="E9:F9"/>
    <mergeCell ref="E10:F10"/>
    <mergeCell ref="E11:F11"/>
    <mergeCell ref="E12:F12"/>
    <mergeCell ref="E13:F13"/>
    <mergeCell ref="E14:F14"/>
    <mergeCell ref="E15:F15"/>
    <mergeCell ref="E16:F16"/>
    <mergeCell ref="E17:F17"/>
    <mergeCell ref="E18:F18"/>
    <mergeCell ref="E19:F19"/>
    <mergeCell ref="C20:D20"/>
    <mergeCell ref="E20:F20"/>
    <mergeCell ref="D23:F23"/>
    <mergeCell ref="D24:E24"/>
    <mergeCell ref="C21:D21"/>
    <mergeCell ref="E21:G21"/>
    <mergeCell ref="C22:D22"/>
    <mergeCell ref="E22:G22"/>
  </mergeCells>
  <conditionalFormatting sqref="F2 F4 B2:E4 B25:G41 D5:F6 B5:B24 C5:C7 D9 F24 E9:F20 G23:G24 C9:C24 D21:D22 G2: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37.xml><?xml version="1.0" encoding="utf-8"?>
<worksheet xmlns="http://schemas.openxmlformats.org/spreadsheetml/2006/main" xmlns:r="http://schemas.openxmlformats.org/officeDocument/2006/relationships">
  <sheetPr>
    <pageSetUpPr fitToPage="1"/>
  </sheetPr>
  <dimension ref="A2:G41"/>
  <sheetViews>
    <sheetView workbookViewId="0" topLeftCell="B1">
      <selection activeCell="G10" sqref="G10:G20"/>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421875" style="1" customWidth="1"/>
    <col min="8" max="8" width="4.421875" style="1" customWidth="1"/>
    <col min="9" max="16384" width="9.140625" style="1" customWidth="1"/>
  </cols>
  <sheetData>
    <row r="1" ht="13.5" thickBot="1"/>
    <row r="2" spans="1:7" ht="18.75" thickTop="1">
      <c r="A2" s="11" t="str">
        <f>'33'!F40</f>
        <v>X</v>
      </c>
      <c r="B2" s="2"/>
      <c r="C2" s="3"/>
      <c r="D2" s="91" t="str">
        <f>'00'!C41</f>
        <v>34 Dink soos 'n dienaar</v>
      </c>
      <c r="E2" s="91"/>
      <c r="F2" s="3"/>
      <c r="G2" s="4"/>
    </row>
    <row r="3" spans="2:7" ht="12.75">
      <c r="B3" s="5"/>
      <c r="C3" s="6"/>
      <c r="D3" s="6"/>
      <c r="E3" s="28" t="str">
        <f>Inputs!H8</f>
        <v>DATUM:</v>
      </c>
      <c r="F3" s="54"/>
      <c r="G3" s="7"/>
    </row>
    <row r="4" spans="2:7" ht="12.75">
      <c r="B4" s="5"/>
      <c r="C4" s="6"/>
      <c r="D4" s="6"/>
      <c r="E4" s="6"/>
      <c r="F4" s="6"/>
      <c r="G4" s="7"/>
    </row>
    <row r="5" spans="2:7" ht="15.75">
      <c r="B5" s="23"/>
      <c r="C5" s="86" t="str">
        <f>Inputs!BV9</f>
        <v>Doel 4: Jy is geskep om God te dien.</v>
      </c>
      <c r="D5" s="86"/>
      <c r="E5" s="87" t="str">
        <f>Inputs!F44</f>
        <v>34 Dink soos 'n dienaar</v>
      </c>
      <c r="F5" s="87"/>
      <c r="G5" s="7"/>
    </row>
    <row r="6" spans="2:7" ht="12.75">
      <c r="B6" s="23"/>
      <c r="C6" s="6"/>
      <c r="D6" s="6"/>
      <c r="E6" s="6"/>
      <c r="F6" s="6"/>
      <c r="G6" s="7"/>
    </row>
    <row r="7" spans="2:7" ht="25.5">
      <c r="B7" s="23">
        <v>1</v>
      </c>
      <c r="C7" s="6" t="str">
        <f>CONCATENATE(Inputs!D38," ",Inputs!BV10," :")</f>
        <v>SKRIFGEDEELTE: Num 14:24 :</v>
      </c>
      <c r="D7" s="92"/>
      <c r="E7" s="93"/>
      <c r="F7" s="94"/>
      <c r="G7" s="7"/>
    </row>
    <row r="8" spans="2:7" ht="20.25" customHeight="1">
      <c r="B8" s="23">
        <v>2</v>
      </c>
      <c r="C8" s="95" t="str">
        <f>CONCATENATE("' ",Inputs!BV11," '")</f>
        <v>' Diens begin in jou kop. '</v>
      </c>
      <c r="D8" s="95"/>
      <c r="E8" s="95"/>
      <c r="F8" s="95"/>
      <c r="G8" s="7"/>
    </row>
    <row r="9" spans="2:7" ht="28.5" customHeight="1">
      <c r="B9" s="23">
        <v>3</v>
      </c>
      <c r="C9" s="39" t="str">
        <f>Inputs!D39</f>
        <v>VRAAG</v>
      </c>
      <c r="D9" s="39" t="str">
        <f>Inputs!D40</f>
        <v>JOU ANTWOORD</v>
      </c>
      <c r="E9" s="80" t="str">
        <f>Inputs!D41</f>
        <v>MODELANTWOORD</v>
      </c>
      <c r="F9" s="80"/>
      <c r="G9" s="42" t="str">
        <f>Inputs!D42</f>
        <v>OK ?   (1 of 0)</v>
      </c>
    </row>
    <row r="10" spans="2:7" ht="41.25" customHeight="1">
      <c r="B10" s="23"/>
      <c r="C10" s="6" t="str">
        <f>Inputs!BV12</f>
        <v>Vraag 1</v>
      </c>
      <c r="D10" s="55"/>
      <c r="E10" s="81">
        <f>IF($D$19&lt;&gt;"",Inputs!BV22,"")</f>
      </c>
      <c r="F10" s="81"/>
      <c r="G10" s="64"/>
    </row>
    <row r="11" spans="2:7" ht="41.25" customHeight="1">
      <c r="B11" s="23"/>
      <c r="C11" s="6" t="str">
        <f>Inputs!BV13</f>
        <v>Vraag 2</v>
      </c>
      <c r="D11" s="55"/>
      <c r="E11" s="81">
        <f>IF($D$19&lt;&gt;"",Inputs!BV23,"")</f>
      </c>
      <c r="F11" s="81"/>
      <c r="G11" s="64"/>
    </row>
    <row r="12" spans="2:7" ht="41.25" customHeight="1">
      <c r="B12" s="23"/>
      <c r="C12" s="6" t="str">
        <f>Inputs!BV14</f>
        <v>Vraag 3</v>
      </c>
      <c r="D12" s="55"/>
      <c r="E12" s="81">
        <f>IF($D$19&lt;&gt;"",Inputs!BV24,"")</f>
      </c>
      <c r="F12" s="81"/>
      <c r="G12" s="64"/>
    </row>
    <row r="13" spans="2:7" ht="41.25" customHeight="1">
      <c r="B13" s="23"/>
      <c r="C13" s="6" t="str">
        <f>Inputs!BV15</f>
        <v>Vraag 4</v>
      </c>
      <c r="D13" s="55"/>
      <c r="E13" s="81">
        <f>IF($D$19&lt;&gt;"",Inputs!BV25,"")</f>
      </c>
      <c r="F13" s="81"/>
      <c r="G13" s="64"/>
    </row>
    <row r="14" spans="2:7" ht="41.25" customHeight="1">
      <c r="B14" s="23"/>
      <c r="C14" s="6" t="str">
        <f>Inputs!BV16</f>
        <v>Vraag 5</v>
      </c>
      <c r="D14" s="55"/>
      <c r="E14" s="81">
        <f>IF($D$19&lt;&gt;"",Inputs!BV26,"")</f>
      </c>
      <c r="F14" s="81"/>
      <c r="G14" s="64"/>
    </row>
    <row r="15" spans="2:7" ht="41.25" customHeight="1">
      <c r="B15" s="23"/>
      <c r="C15" s="6" t="str">
        <f>Inputs!BV17</f>
        <v>Vraag 6</v>
      </c>
      <c r="D15" s="55"/>
      <c r="E15" s="81">
        <f>IF($D$19&lt;&gt;"",Inputs!BV27,"")</f>
      </c>
      <c r="F15" s="81"/>
      <c r="G15" s="64"/>
    </row>
    <row r="16" spans="2:7" ht="41.25" customHeight="1">
      <c r="B16" s="23"/>
      <c r="C16" s="6" t="str">
        <f>Inputs!BV18</f>
        <v>Vraag 7</v>
      </c>
      <c r="D16" s="55"/>
      <c r="E16" s="81">
        <f>IF($D$19&lt;&gt;"",Inputs!BV28,"")</f>
      </c>
      <c r="F16" s="81"/>
      <c r="G16" s="64"/>
    </row>
    <row r="17" spans="2:7" ht="41.25" customHeight="1">
      <c r="B17" s="23"/>
      <c r="C17" s="6" t="str">
        <f>Inputs!BV19</f>
        <v>Vraag 8</v>
      </c>
      <c r="D17" s="55"/>
      <c r="E17" s="81">
        <f>IF($D$19&lt;&gt;"",Inputs!BV29,"")</f>
      </c>
      <c r="F17" s="81"/>
      <c r="G17" s="64"/>
    </row>
    <row r="18" spans="2:7" ht="41.25" customHeight="1">
      <c r="B18" s="23"/>
      <c r="C18" s="6" t="str">
        <f>Inputs!BV20</f>
        <v>Vraag 9</v>
      </c>
      <c r="D18" s="55"/>
      <c r="E18" s="81">
        <f>IF($D$19&lt;&gt;"",Inputs!BV30,"")</f>
      </c>
      <c r="F18" s="81"/>
      <c r="G18" s="64"/>
    </row>
    <row r="19" spans="2:7" ht="41.25" customHeight="1">
      <c r="B19" s="23"/>
      <c r="C19" s="6" t="str">
        <f>Inputs!BV21</f>
        <v>Vraag 10</v>
      </c>
      <c r="D19" s="55"/>
      <c r="E19" s="81">
        <f>IF($D$19&lt;&gt;"",Inputs!BV31,"")</f>
      </c>
      <c r="F19" s="81"/>
      <c r="G19" s="64"/>
    </row>
    <row r="20" spans="2:7" ht="20.25" customHeight="1">
      <c r="B20" s="23">
        <v>4</v>
      </c>
      <c r="C20" s="80" t="str">
        <f>Inputs!D43</f>
        <v>BESPREKINGSVRAAG:</v>
      </c>
      <c r="D20" s="80"/>
      <c r="E20" s="80" t="str">
        <f>Inputs!D44</f>
        <v>KOMMENTAAR:</v>
      </c>
      <c r="F20" s="80"/>
      <c r="G20" s="65">
        <f>SUM(G10:G19)/10</f>
        <v>0</v>
      </c>
    </row>
    <row r="21" spans="2:7" ht="27" customHeight="1">
      <c r="B21" s="23"/>
      <c r="C21" s="81" t="str">
        <f>Inputs!BV32</f>
        <v>Is ek gewoonlik meer daarop gesteld dat ek bedien word, as dat ek maniere kry om ander mense te dien?</v>
      </c>
      <c r="D21" s="81"/>
      <c r="E21" s="92"/>
      <c r="F21" s="93"/>
      <c r="G21" s="96"/>
    </row>
    <row r="22" spans="2:7" ht="27" customHeight="1">
      <c r="B22" s="23"/>
      <c r="C22" s="81" t="str">
        <f>Inputs!BV33</f>
        <v>Hoe kanons elke lid van ons groepie of klas help om 'n bediening te kry? Wat kan ons groep doen om ons kerkfamilie te help?</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57"/>
      <c r="G41" s="58"/>
    </row>
    <row r="42" ht="13.5" thickTop="1"/>
  </sheetData>
  <sheetProtection/>
  <mergeCells count="25">
    <mergeCell ref="D2:E2"/>
    <mergeCell ref="D40:E40"/>
    <mergeCell ref="C5:D5"/>
    <mergeCell ref="E5:F5"/>
    <mergeCell ref="D7:F7"/>
    <mergeCell ref="C8:F8"/>
    <mergeCell ref="E9:F9"/>
    <mergeCell ref="E10:F10"/>
    <mergeCell ref="E11:F11"/>
    <mergeCell ref="E12:F12"/>
    <mergeCell ref="E13:F13"/>
    <mergeCell ref="E14:F14"/>
    <mergeCell ref="E15:F15"/>
    <mergeCell ref="E16:F16"/>
    <mergeCell ref="E17:F17"/>
    <mergeCell ref="E18:F18"/>
    <mergeCell ref="E19:F19"/>
    <mergeCell ref="C20:D20"/>
    <mergeCell ref="E20:F20"/>
    <mergeCell ref="D23:F23"/>
    <mergeCell ref="D24:E24"/>
    <mergeCell ref="C21:D21"/>
    <mergeCell ref="E21:G21"/>
    <mergeCell ref="C22:D22"/>
    <mergeCell ref="E22:G22"/>
  </mergeCells>
  <conditionalFormatting sqref="F2 F4 B2:E4 B25:G41 D5:F6 B5:B24 C5:C7 D9 F24 E9:F20 G23:G24 C9:C24 D21:D22 G2: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38.xml><?xml version="1.0" encoding="utf-8"?>
<worksheet xmlns="http://schemas.openxmlformats.org/spreadsheetml/2006/main" xmlns:r="http://schemas.openxmlformats.org/officeDocument/2006/relationships">
  <sheetPr>
    <pageSetUpPr fitToPage="1"/>
  </sheetPr>
  <dimension ref="A2:G41"/>
  <sheetViews>
    <sheetView workbookViewId="0" topLeftCell="B1">
      <selection activeCell="G10" sqref="G10:G20"/>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00390625" style="1" customWidth="1"/>
    <col min="8" max="8" width="4.421875" style="1" customWidth="1"/>
    <col min="9" max="16384" width="9.140625" style="1" customWidth="1"/>
  </cols>
  <sheetData>
    <row r="1" ht="13.5" thickBot="1"/>
    <row r="2" spans="1:7" ht="18.75" thickTop="1">
      <c r="A2" s="11" t="str">
        <f>'34'!F40</f>
        <v>X</v>
      </c>
      <c r="B2" s="2"/>
      <c r="C2" s="3"/>
      <c r="D2" s="91" t="str">
        <f>'00'!C42</f>
        <v>35 God se krag in jou swakheid</v>
      </c>
      <c r="E2" s="91"/>
      <c r="F2" s="3"/>
      <c r="G2" s="4"/>
    </row>
    <row r="3" spans="2:7" ht="12.75">
      <c r="B3" s="5"/>
      <c r="C3" s="6"/>
      <c r="D3" s="6"/>
      <c r="E3" s="28" t="str">
        <f>Inputs!H8</f>
        <v>DATUM:</v>
      </c>
      <c r="F3" s="54"/>
      <c r="G3" s="7"/>
    </row>
    <row r="4" spans="2:7" ht="12.75">
      <c r="B4" s="5"/>
      <c r="C4" s="6"/>
      <c r="D4" s="6"/>
      <c r="E4" s="6"/>
      <c r="F4" s="6"/>
      <c r="G4" s="7"/>
    </row>
    <row r="5" spans="2:7" ht="15.75">
      <c r="B5" s="23"/>
      <c r="C5" s="86" t="str">
        <f>Inputs!BX9</f>
        <v>Doel 4: Jy is geskep om God te dien.</v>
      </c>
      <c r="D5" s="86"/>
      <c r="E5" s="87" t="str">
        <f>Inputs!F45</f>
        <v>35 God se krag in jou swakheid</v>
      </c>
      <c r="F5" s="87"/>
      <c r="G5" s="7"/>
    </row>
    <row r="6" spans="2:7" ht="12.75">
      <c r="B6" s="23"/>
      <c r="C6" s="6"/>
      <c r="D6" s="6"/>
      <c r="E6" s="6"/>
      <c r="F6" s="6"/>
      <c r="G6" s="7"/>
    </row>
    <row r="7" spans="2:7" ht="25.5">
      <c r="B7" s="23">
        <v>1</v>
      </c>
      <c r="C7" s="6" t="str">
        <f>CONCATENATE(Inputs!D38," ",Inputs!BX10," :")</f>
        <v>SKRIFGEDEELTE: 2 Kor 13:4 :</v>
      </c>
      <c r="D7" s="92"/>
      <c r="E7" s="93"/>
      <c r="F7" s="94"/>
      <c r="G7" s="7"/>
    </row>
    <row r="8" spans="2:7" ht="20.25" customHeight="1">
      <c r="B8" s="23">
        <v>2</v>
      </c>
      <c r="C8" s="95" t="str">
        <f>CONCATENATE("' ",Inputs!BX11," '")</f>
        <v>' God gebruik graag swak mense. '</v>
      </c>
      <c r="D8" s="95"/>
      <c r="E8" s="95"/>
      <c r="F8" s="95"/>
      <c r="G8" s="7"/>
    </row>
    <row r="9" spans="2:7" ht="27.75" customHeight="1">
      <c r="B9" s="23">
        <v>3</v>
      </c>
      <c r="C9" s="39" t="str">
        <f>Inputs!D39</f>
        <v>VRAAG</v>
      </c>
      <c r="D9" s="39" t="str">
        <f>Inputs!D40</f>
        <v>JOU ANTWOORD</v>
      </c>
      <c r="E9" s="80" t="str">
        <f>Inputs!D41</f>
        <v>MODELANTWOORD</v>
      </c>
      <c r="F9" s="80"/>
      <c r="G9" s="42" t="str">
        <f>Inputs!D42</f>
        <v>OK ?   (1 of 0)</v>
      </c>
    </row>
    <row r="10" spans="2:7" ht="46.5" customHeight="1">
      <c r="B10" s="23"/>
      <c r="C10" s="6" t="str">
        <f>Inputs!BX12</f>
        <v>Vraag 1</v>
      </c>
      <c r="D10" s="55"/>
      <c r="E10" s="81">
        <f>IF($D$19&lt;&gt;"",Inputs!BX22,"")</f>
      </c>
      <c r="F10" s="81"/>
      <c r="G10" s="64"/>
    </row>
    <row r="11" spans="2:7" ht="46.5" customHeight="1">
      <c r="B11" s="23"/>
      <c r="C11" s="6" t="str">
        <f>Inputs!BX13</f>
        <v>Vraag 2</v>
      </c>
      <c r="D11" s="55"/>
      <c r="E11" s="81">
        <f>IF($D$19&lt;&gt;"",Inputs!BX23,"")</f>
      </c>
      <c r="F11" s="81"/>
      <c r="G11" s="64"/>
    </row>
    <row r="12" spans="2:7" ht="46.5" customHeight="1">
      <c r="B12" s="23"/>
      <c r="C12" s="6" t="str">
        <f>Inputs!BX14</f>
        <v>Vraag 3</v>
      </c>
      <c r="D12" s="55"/>
      <c r="E12" s="81">
        <f>IF($D$19&lt;&gt;"",Inputs!BX24,"")</f>
      </c>
      <c r="F12" s="81"/>
      <c r="G12" s="64"/>
    </row>
    <row r="13" spans="2:7" ht="46.5" customHeight="1">
      <c r="B13" s="23"/>
      <c r="C13" s="6" t="str">
        <f>Inputs!BX15</f>
        <v>Vraag 4</v>
      </c>
      <c r="D13" s="55"/>
      <c r="E13" s="81">
        <f>IF($D$19&lt;&gt;"",Inputs!BX25,"")</f>
      </c>
      <c r="F13" s="81"/>
      <c r="G13" s="64"/>
    </row>
    <row r="14" spans="2:7" ht="46.5" customHeight="1">
      <c r="B14" s="23"/>
      <c r="C14" s="6" t="str">
        <f>Inputs!BX16</f>
        <v>Vraag 5</v>
      </c>
      <c r="D14" s="55"/>
      <c r="E14" s="81">
        <f>IF($D$19&lt;&gt;"",Inputs!BX26,"")</f>
      </c>
      <c r="F14" s="81"/>
      <c r="G14" s="64"/>
    </row>
    <row r="15" spans="2:7" ht="46.5" customHeight="1">
      <c r="B15" s="23"/>
      <c r="C15" s="6" t="str">
        <f>Inputs!BX17</f>
        <v>Vraag 6</v>
      </c>
      <c r="D15" s="55"/>
      <c r="E15" s="81">
        <f>IF($D$19&lt;&gt;"",Inputs!BX27,"")</f>
      </c>
      <c r="F15" s="81"/>
      <c r="G15" s="64"/>
    </row>
    <row r="16" spans="2:7" ht="46.5" customHeight="1">
      <c r="B16" s="23"/>
      <c r="C16" s="6" t="str">
        <f>Inputs!BX18</f>
        <v>Vraag 7</v>
      </c>
      <c r="D16" s="55"/>
      <c r="E16" s="81">
        <f>IF($D$19&lt;&gt;"",Inputs!BX28,"")</f>
      </c>
      <c r="F16" s="81"/>
      <c r="G16" s="64"/>
    </row>
    <row r="17" spans="2:7" ht="46.5" customHeight="1">
      <c r="B17" s="23"/>
      <c r="C17" s="6" t="str">
        <f>Inputs!BX19</f>
        <v>Vraag 8</v>
      </c>
      <c r="D17" s="55"/>
      <c r="E17" s="81">
        <f>IF($D$19&lt;&gt;"",Inputs!BX29,"")</f>
      </c>
      <c r="F17" s="81"/>
      <c r="G17" s="64"/>
    </row>
    <row r="18" spans="2:7" ht="46.5" customHeight="1">
      <c r="B18" s="23"/>
      <c r="C18" s="6" t="str">
        <f>Inputs!BX20</f>
        <v>Vraag 9</v>
      </c>
      <c r="D18" s="55"/>
      <c r="E18" s="81">
        <f>IF($D$19&lt;&gt;"",Inputs!BX30,"")</f>
      </c>
      <c r="F18" s="81"/>
      <c r="G18" s="64"/>
    </row>
    <row r="19" spans="2:7" ht="46.5" customHeight="1">
      <c r="B19" s="23"/>
      <c r="C19" s="6" t="str">
        <f>Inputs!BX21</f>
        <v>Vraag 10</v>
      </c>
      <c r="D19" s="55"/>
      <c r="E19" s="81">
        <f>IF($D$19&lt;&gt;"",Inputs!BX31,"")</f>
      </c>
      <c r="F19" s="81"/>
      <c r="G19" s="64"/>
    </row>
    <row r="20" spans="2:7" ht="23.25" customHeight="1">
      <c r="B20" s="23">
        <v>4</v>
      </c>
      <c r="C20" s="80" t="str">
        <f>Inputs!D43</f>
        <v>BESPREKINGSVRAAG:</v>
      </c>
      <c r="D20" s="80"/>
      <c r="E20" s="80" t="str">
        <f>Inputs!D44</f>
        <v>KOMMENTAAR:</v>
      </c>
      <c r="F20" s="80"/>
      <c r="G20" s="65">
        <f>SUM(G10:G19)/10</f>
        <v>0</v>
      </c>
    </row>
    <row r="21" spans="2:7" ht="25.5" customHeight="1">
      <c r="B21" s="23"/>
      <c r="C21" s="81" t="str">
        <f>Inputs!BX32</f>
        <v>Beperk ek God se mag in my lewe deur my swakhede te probeer wegsteek? Waaroor moet ek eerlik wees om ander mense te help?</v>
      </c>
      <c r="D21" s="81"/>
      <c r="E21" s="92"/>
      <c r="F21" s="93"/>
      <c r="G21" s="96"/>
    </row>
    <row r="22" spans="2:7" ht="25.5" customHeight="1">
      <c r="B22" s="23"/>
      <c r="C22" s="81" t="str">
        <f>Inputs!BX33</f>
        <v>Aan wie  laat God jou dink as iemand met wie jy die lewensveraderende  boodskapvan herdieboekkan deel?</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C5:D5"/>
    <mergeCell ref="E5:F5"/>
    <mergeCell ref="D7:F7"/>
    <mergeCell ref="C8:F8"/>
    <mergeCell ref="E9:F9"/>
    <mergeCell ref="E10:F10"/>
    <mergeCell ref="E11:F11"/>
    <mergeCell ref="E12:F12"/>
    <mergeCell ref="E13:F13"/>
    <mergeCell ref="E14:F14"/>
    <mergeCell ref="E15:F15"/>
    <mergeCell ref="E16:F16"/>
    <mergeCell ref="E17:F17"/>
    <mergeCell ref="E18:F18"/>
    <mergeCell ref="E19:F19"/>
    <mergeCell ref="C20:D20"/>
    <mergeCell ref="E20:F20"/>
    <mergeCell ref="D23:F23"/>
    <mergeCell ref="D24:E24"/>
    <mergeCell ref="C21:D21"/>
    <mergeCell ref="E21:G21"/>
    <mergeCell ref="C22:D22"/>
    <mergeCell ref="E22:G22"/>
  </mergeCells>
  <conditionalFormatting sqref="F2 F4 B2:E4 B25:G41 D5:F6 B5:B24 C5:C7 D9 F24 E9:F20 G23:G24 C9:C24 D21:D22 G2: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39.xml><?xml version="1.0" encoding="utf-8"?>
<worksheet xmlns="http://schemas.openxmlformats.org/spreadsheetml/2006/main" xmlns:r="http://schemas.openxmlformats.org/officeDocument/2006/relationships">
  <sheetPr>
    <pageSetUpPr fitToPage="1"/>
  </sheetPr>
  <dimension ref="A2:G41"/>
  <sheetViews>
    <sheetView workbookViewId="0" topLeftCell="B1">
      <selection activeCell="G10" sqref="G10:G20"/>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421875" style="1" customWidth="1"/>
    <col min="8" max="8" width="4.421875" style="1" customWidth="1"/>
    <col min="9" max="16384" width="9.140625" style="1" customWidth="1"/>
  </cols>
  <sheetData>
    <row r="1" ht="13.5" thickBot="1"/>
    <row r="2" spans="1:7" ht="18.75" thickTop="1">
      <c r="A2" s="11" t="str">
        <f>'35'!F40</f>
        <v>X</v>
      </c>
      <c r="B2" s="2"/>
      <c r="C2" s="3"/>
      <c r="D2" s="91" t="str">
        <f>'00'!C43</f>
        <v>36 Vir 'n sending geskep</v>
      </c>
      <c r="E2" s="91"/>
      <c r="F2" s="3"/>
      <c r="G2" s="4"/>
    </row>
    <row r="3" spans="2:7" ht="12.75">
      <c r="B3" s="5"/>
      <c r="C3" s="6"/>
      <c r="D3" s="6"/>
      <c r="E3" s="28" t="str">
        <f>Inputs!H8</f>
        <v>DATUM:</v>
      </c>
      <c r="F3" s="54"/>
      <c r="G3" s="7"/>
    </row>
    <row r="4" spans="2:7" ht="12.75">
      <c r="B4" s="5"/>
      <c r="C4" s="6"/>
      <c r="D4" s="6"/>
      <c r="E4" s="6"/>
      <c r="F4" s="6"/>
      <c r="G4" s="7"/>
    </row>
    <row r="5" spans="2:7" ht="15.75">
      <c r="B5" s="23"/>
      <c r="C5" s="86" t="str">
        <f>Inputs!BZ9</f>
        <v>Doel 5: Jy is vir 'n sending geskep.</v>
      </c>
      <c r="D5" s="86"/>
      <c r="E5" s="87" t="str">
        <f>Inputs!F46</f>
        <v>36 Vir 'n sending geskep</v>
      </c>
      <c r="F5" s="87"/>
      <c r="G5" s="7"/>
    </row>
    <row r="6" spans="2:7" ht="12.75">
      <c r="B6" s="23"/>
      <c r="C6" s="6"/>
      <c r="D6" s="6"/>
      <c r="E6" s="6"/>
      <c r="F6" s="6"/>
      <c r="G6" s="7"/>
    </row>
    <row r="7" spans="2:7" ht="25.5">
      <c r="B7" s="23">
        <v>1</v>
      </c>
      <c r="C7" s="6" t="str">
        <f>CONCATENATE(Inputs!D38," ",Inputs!BZ10," :")</f>
        <v>SKRIFGEDEELTE: Joh 17:18 :</v>
      </c>
      <c r="D7" s="92"/>
      <c r="E7" s="93"/>
      <c r="F7" s="94"/>
      <c r="G7" s="7"/>
    </row>
    <row r="8" spans="2:7" ht="20.25" customHeight="1">
      <c r="B8" s="23">
        <v>2</v>
      </c>
      <c r="C8" s="95" t="str">
        <f>CONCATENATE("' ",Inputs!BZ11," '")</f>
        <v>' Jy is vir 'n sending geskep. '</v>
      </c>
      <c r="D8" s="95"/>
      <c r="E8" s="95"/>
      <c r="F8" s="95"/>
      <c r="G8" s="7"/>
    </row>
    <row r="9" spans="2:7" ht="27.75" customHeight="1">
      <c r="B9" s="23">
        <v>3</v>
      </c>
      <c r="C9" s="39" t="str">
        <f>Inputs!D39</f>
        <v>VRAAG</v>
      </c>
      <c r="D9" s="39" t="str">
        <f>Inputs!D40</f>
        <v>JOU ANTWOORD</v>
      </c>
      <c r="E9" s="80" t="str">
        <f>Inputs!D41</f>
        <v>MODELANTWOORD</v>
      </c>
      <c r="F9" s="80"/>
      <c r="G9" s="42" t="str">
        <f>Inputs!D42</f>
        <v>OK ?   (1 of 0)</v>
      </c>
    </row>
    <row r="10" spans="2:7" ht="42.75" customHeight="1">
      <c r="B10" s="23"/>
      <c r="C10" s="6" t="str">
        <f>Inputs!BZ12</f>
        <v>Vraag 1</v>
      </c>
      <c r="D10" s="55"/>
      <c r="E10" s="81">
        <f>IF($D$19&lt;&gt;"",Inputs!BZ22,"")</f>
      </c>
      <c r="F10" s="81"/>
      <c r="G10" s="64"/>
    </row>
    <row r="11" spans="2:7" ht="42.75" customHeight="1">
      <c r="B11" s="23"/>
      <c r="C11" s="6" t="str">
        <f>Inputs!BZ13</f>
        <v>Vraag 2</v>
      </c>
      <c r="D11" s="55"/>
      <c r="E11" s="81">
        <f>IF($D$19&lt;&gt;"",Inputs!BZ23,"")</f>
      </c>
      <c r="F11" s="81"/>
      <c r="G11" s="64"/>
    </row>
    <row r="12" spans="2:7" ht="42.75" customHeight="1">
      <c r="B12" s="23"/>
      <c r="C12" s="6" t="str">
        <f>Inputs!BZ14</f>
        <v>Vraag 3</v>
      </c>
      <c r="D12" s="55"/>
      <c r="E12" s="81">
        <f>IF($D$19&lt;&gt;"",Inputs!BZ24,"")</f>
      </c>
      <c r="F12" s="81"/>
      <c r="G12" s="64"/>
    </row>
    <row r="13" spans="2:7" ht="42.75" customHeight="1">
      <c r="B13" s="23"/>
      <c r="C13" s="6" t="str">
        <f>Inputs!BZ15</f>
        <v>Vraag 4</v>
      </c>
      <c r="D13" s="55"/>
      <c r="E13" s="81">
        <f>IF($D$19&lt;&gt;"",Inputs!BZ25,"")</f>
      </c>
      <c r="F13" s="81"/>
      <c r="G13" s="64"/>
    </row>
    <row r="14" spans="2:7" ht="42.75" customHeight="1">
      <c r="B14" s="23"/>
      <c r="C14" s="6" t="str">
        <f>Inputs!BZ16</f>
        <v>Vraag 5</v>
      </c>
      <c r="D14" s="55"/>
      <c r="E14" s="81">
        <f>IF($D$19&lt;&gt;"",Inputs!BZ26,"")</f>
      </c>
      <c r="F14" s="81"/>
      <c r="G14" s="64"/>
    </row>
    <row r="15" spans="2:7" ht="42.75" customHeight="1">
      <c r="B15" s="23"/>
      <c r="C15" s="6" t="str">
        <f>Inputs!BZ17</f>
        <v>Vraag 6</v>
      </c>
      <c r="D15" s="55"/>
      <c r="E15" s="81">
        <f>IF($D$19&lt;&gt;"",Inputs!BZ27,"")</f>
      </c>
      <c r="F15" s="81"/>
      <c r="G15" s="64"/>
    </row>
    <row r="16" spans="2:7" ht="42.75" customHeight="1">
      <c r="B16" s="23"/>
      <c r="C16" s="6" t="str">
        <f>Inputs!BZ18</f>
        <v>Vraag 7</v>
      </c>
      <c r="D16" s="55"/>
      <c r="E16" s="81">
        <f>IF($D$19&lt;&gt;"",Inputs!BZ28,"")</f>
      </c>
      <c r="F16" s="81"/>
      <c r="G16" s="64"/>
    </row>
    <row r="17" spans="2:7" ht="42.75" customHeight="1">
      <c r="B17" s="23"/>
      <c r="C17" s="6" t="str">
        <f>Inputs!BZ19</f>
        <v>Vraag 8</v>
      </c>
      <c r="D17" s="55"/>
      <c r="E17" s="81">
        <f>IF($D$19&lt;&gt;"",Inputs!BZ29,"")</f>
      </c>
      <c r="F17" s="81"/>
      <c r="G17" s="64"/>
    </row>
    <row r="18" spans="2:7" ht="42.75" customHeight="1">
      <c r="B18" s="23"/>
      <c r="C18" s="6" t="str">
        <f>Inputs!BZ20</f>
        <v>Vraag 9</v>
      </c>
      <c r="D18" s="55"/>
      <c r="E18" s="81">
        <f>IF($D$19&lt;&gt;"",Inputs!BZ30,"")</f>
      </c>
      <c r="F18" s="81"/>
      <c r="G18" s="64"/>
    </row>
    <row r="19" spans="2:7" ht="42.75" customHeight="1">
      <c r="B19" s="23"/>
      <c r="C19" s="6" t="str">
        <f>Inputs!BZ21</f>
        <v>Vraag 10</v>
      </c>
      <c r="D19" s="55"/>
      <c r="E19" s="81">
        <f>IF($D$19&lt;&gt;"",Inputs!BZ31,"")</f>
      </c>
      <c r="F19" s="81"/>
      <c r="G19" s="64"/>
    </row>
    <row r="20" spans="2:7" ht="23.25" customHeight="1">
      <c r="B20" s="23">
        <v>4</v>
      </c>
      <c r="C20" s="80" t="str">
        <f>Inputs!D43</f>
        <v>BESPREKINGSVRAAG:</v>
      </c>
      <c r="D20" s="80"/>
      <c r="E20" s="80" t="str">
        <f>Inputs!D44</f>
        <v>KOMMENTAAR:</v>
      </c>
      <c r="F20" s="80"/>
      <c r="G20" s="65">
        <f>SUM(G10:G19)/10</f>
        <v>0</v>
      </c>
    </row>
    <row r="21" spans="2:7" ht="27.75" customHeight="1">
      <c r="B21" s="23"/>
      <c r="C21" s="81" t="str">
        <f>Inputs!BZ32</f>
        <v>Watter vrese sorg dat eknie die sendingvoltooi waarvoor God my geskep het nie? Wat sorg dat ek ander mense nie die Blye Boodskap gee nie?</v>
      </c>
      <c r="D21" s="81"/>
      <c r="E21" s="92"/>
      <c r="F21" s="93"/>
      <c r="G21" s="96"/>
    </row>
    <row r="22" spans="2:7" ht="27.75" customHeight="1">
      <c r="B22" s="23"/>
      <c r="C22" s="81" t="str">
        <f>Inputs!BZ33</f>
        <v>Wat is sommige van die tipiese vrese en stereotipes wat mense oproep wanneer hulle die woord "evangelisasie" hoor? Wat verhoed dat jy die Blye Boodskap met ander mense  deel?</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C5:D5"/>
    <mergeCell ref="E5:F5"/>
    <mergeCell ref="D7:F7"/>
    <mergeCell ref="C8:F8"/>
    <mergeCell ref="E9:F9"/>
    <mergeCell ref="E10:F10"/>
    <mergeCell ref="E11:F11"/>
    <mergeCell ref="E12:F12"/>
    <mergeCell ref="E13:F13"/>
    <mergeCell ref="E14:F14"/>
    <mergeCell ref="E15:F15"/>
    <mergeCell ref="E16:F16"/>
    <mergeCell ref="E17:F17"/>
    <mergeCell ref="E18:F18"/>
    <mergeCell ref="E19:F19"/>
    <mergeCell ref="C20:D20"/>
    <mergeCell ref="E20:F20"/>
    <mergeCell ref="D23:F23"/>
    <mergeCell ref="D24:E24"/>
    <mergeCell ref="C21:D21"/>
    <mergeCell ref="E21:G21"/>
    <mergeCell ref="C22:D22"/>
    <mergeCell ref="E22:G22"/>
  </mergeCells>
  <conditionalFormatting sqref="F2 F4 B2:E4 B25:G41 D5:F6 B5:B24 C5:C7 D9 F24 E9:F20 G23:G24 C9:C24 D21:D22 G2: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2:G41"/>
  <sheetViews>
    <sheetView workbookViewId="0" topLeftCell="B1">
      <selection activeCell="D19" sqref="D19"/>
    </sheetView>
  </sheetViews>
  <sheetFormatPr defaultColWidth="9.140625" defaultRowHeight="12.75"/>
  <cols>
    <col min="1" max="1" width="3.8515625" style="11" hidden="1" customWidth="1"/>
    <col min="2" max="2" width="7.7109375" style="11" customWidth="1"/>
    <col min="3" max="3" width="27.7109375" style="1" customWidth="1"/>
    <col min="4" max="4" width="41.8515625" style="1" customWidth="1"/>
    <col min="5" max="5" width="31.8515625" style="1" customWidth="1"/>
    <col min="6" max="6" width="12.57421875" style="1" customWidth="1"/>
    <col min="7" max="7" width="7.7109375" style="1" customWidth="1"/>
    <col min="8" max="8" width="4.421875" style="1" customWidth="1"/>
    <col min="9" max="16384" width="9.140625" style="1" customWidth="1"/>
  </cols>
  <sheetData>
    <row r="1" ht="13.5" thickBot="1"/>
    <row r="2" spans="1:7" ht="18.75" thickTop="1">
      <c r="A2" s="11" t="str">
        <f>'00'!E55</f>
        <v>X</v>
      </c>
      <c r="B2" s="22"/>
      <c r="C2" s="3"/>
      <c r="D2" s="91" t="str">
        <f>'00'!C8</f>
        <v>01 Alles begin met God</v>
      </c>
      <c r="E2" s="91"/>
      <c r="F2" s="3"/>
      <c r="G2" s="4"/>
    </row>
    <row r="3" spans="2:7" ht="12.75">
      <c r="B3" s="23"/>
      <c r="C3" s="6"/>
      <c r="D3" s="6"/>
      <c r="E3" s="28" t="str">
        <f>Inputs!H8</f>
        <v>DATUM:</v>
      </c>
      <c r="F3" s="54"/>
      <c r="G3" s="7"/>
    </row>
    <row r="4" spans="2:7" ht="12.75">
      <c r="B4" s="23"/>
      <c r="C4" s="6"/>
      <c r="D4" s="6"/>
      <c r="E4" s="6"/>
      <c r="F4" s="6"/>
      <c r="G4" s="7"/>
    </row>
    <row r="5" spans="2:7" ht="15.75">
      <c r="B5" s="23"/>
      <c r="C5" s="86" t="str">
        <f>Inputs!H9</f>
        <v>Wat op aarde doen ek nou eintlik hier?</v>
      </c>
      <c r="D5" s="86"/>
      <c r="E5" s="87" t="str">
        <f>Inputs!F11</f>
        <v>01 Alles begin met God</v>
      </c>
      <c r="F5" s="87"/>
      <c r="G5" s="7"/>
    </row>
    <row r="6" spans="2:7" ht="12.75">
      <c r="B6" s="23"/>
      <c r="C6" s="6"/>
      <c r="D6" s="6"/>
      <c r="E6" s="6"/>
      <c r="F6" s="6"/>
      <c r="G6" s="7"/>
    </row>
    <row r="7" spans="2:7" ht="30.75" customHeight="1">
      <c r="B7" s="23">
        <v>1</v>
      </c>
      <c r="C7" s="6" t="str">
        <f>CONCATENATE(Inputs!D38," ",Inputs!H10," :")</f>
        <v>SKRIFGEDEELTE: Kol 1:16 :</v>
      </c>
      <c r="D7" s="92"/>
      <c r="E7" s="93"/>
      <c r="F7" s="94"/>
      <c r="G7" s="7"/>
    </row>
    <row r="8" spans="2:7" ht="26.25" customHeight="1">
      <c r="B8" s="23">
        <v>2</v>
      </c>
      <c r="C8" s="95" t="str">
        <f>CONCATENATE("' ",Inputs!H11," '")</f>
        <v>' Dit gaan nie om jou nie '</v>
      </c>
      <c r="D8" s="95"/>
      <c r="E8" s="95"/>
      <c r="F8" s="95"/>
      <c r="G8" s="7"/>
    </row>
    <row r="9" spans="2:7" ht="24.75" customHeight="1">
      <c r="B9" s="23">
        <v>3</v>
      </c>
      <c r="C9" s="39" t="str">
        <f>Inputs!D39</f>
        <v>VRAAG</v>
      </c>
      <c r="D9" s="39" t="str">
        <f>Inputs!D40</f>
        <v>JOU ANTWOORD</v>
      </c>
      <c r="E9" s="80" t="str">
        <f>Inputs!D41</f>
        <v>MODELANTWOORD</v>
      </c>
      <c r="F9" s="80"/>
      <c r="G9" s="42" t="str">
        <f>Inputs!D42</f>
        <v>OK ?   (1 of 0)</v>
      </c>
    </row>
    <row r="10" spans="2:7" ht="50.25" customHeight="1">
      <c r="B10" s="23"/>
      <c r="C10" s="6" t="str">
        <f>Inputs!H12</f>
        <v>Waar behoort 'n mens begin as jy jou lewensdoel wil verstaan?</v>
      </c>
      <c r="D10" s="55"/>
      <c r="E10" s="81">
        <f>IF($D$19&lt;&gt;"",Inputs!H22,"")</f>
      </c>
      <c r="F10" s="81"/>
      <c r="G10" s="64"/>
    </row>
    <row r="11" spans="2:7" ht="63.75" customHeight="1">
      <c r="B11" s="23"/>
      <c r="C11" s="6" t="str">
        <f>Inputs!H13</f>
        <v>Hoekom kan mens nie jou lewensdoel raaksien deur  binne-in jouself te kyk nie?</v>
      </c>
      <c r="D11" s="55"/>
      <c r="E11" s="81">
        <f>IF($D$19&lt;&gt;"",Inputs!H23,"")</f>
      </c>
      <c r="F11" s="81"/>
      <c r="G11" s="64"/>
    </row>
    <row r="12" spans="2:7" ht="50.25" customHeight="1">
      <c r="B12" s="23"/>
      <c r="C12" s="6" t="str">
        <f>Inputs!H14</f>
        <v>Waarom kan jy God nie vir jou doeleindes gebruik nie?</v>
      </c>
      <c r="D12" s="55"/>
      <c r="E12" s="81">
        <f>IF($D$19&lt;&gt;"",Inputs!H24,"")</f>
      </c>
      <c r="F12" s="81"/>
      <c r="G12" s="64"/>
    </row>
    <row r="13" spans="2:7" ht="50.25" customHeight="1">
      <c r="B13" s="23"/>
      <c r="C13" s="6" t="str">
        <f>Inputs!H15</f>
        <v>Watter twee opsies het jy om die doel van jou lewe te ontdek?</v>
      </c>
      <c r="D13" s="55"/>
      <c r="E13" s="81">
        <f>IF($D$19&lt;&gt;"",Inputs!H25,"")</f>
      </c>
      <c r="F13" s="81"/>
      <c r="G13" s="64"/>
    </row>
    <row r="14" spans="2:7" ht="50.25" customHeight="1">
      <c r="B14" s="23"/>
      <c r="C14" s="6" t="str">
        <f>Inputs!H16</f>
        <v>Waaruit kan ons bepaal wat God oor die lewe sê?</v>
      </c>
      <c r="D14" s="55"/>
      <c r="E14" s="81">
        <f>IF($D$19&lt;&gt;"",Inputs!H26,"")</f>
      </c>
      <c r="F14" s="81"/>
      <c r="G14" s="64"/>
    </row>
    <row r="15" spans="2:7" ht="50.25" customHeight="1">
      <c r="B15" s="23"/>
      <c r="C15" s="6" t="str">
        <f>Inputs!H17</f>
        <v>Wat verduidelik die Bybel, as God se Eienaarshandleiding, aan ons oor  die lewe? </v>
      </c>
      <c r="D15" s="55"/>
      <c r="E15" s="81">
        <f>IF($D$19&lt;&gt;"",Inputs!H27,"")</f>
      </c>
      <c r="F15" s="81"/>
      <c r="G15" s="64"/>
    </row>
    <row r="16" spans="2:7" ht="50.25" customHeight="1">
      <c r="B16" s="23"/>
      <c r="C16" s="6" t="str">
        <f>Inputs!H18</f>
        <v>Noem 'n paar onbetroubare bronne waarin mense soms hulle lewensdoel soek.</v>
      </c>
      <c r="D16" s="55"/>
      <c r="E16" s="81">
        <f>IF($D$19&lt;&gt;"",Inputs!H28,"")</f>
      </c>
      <c r="F16" s="81"/>
      <c r="G16" s="64"/>
    </row>
    <row r="17" spans="2:7" ht="50.25" customHeight="1">
      <c r="B17" s="23"/>
      <c r="C17" s="6" t="str">
        <f>Inputs!H19</f>
        <v>Waarin ontdek jy jou identiteit en doel?</v>
      </c>
      <c r="D17" s="55"/>
      <c r="E17" s="81">
        <f>IF($D$19&lt;&gt;"",Inputs!H29,"")</f>
      </c>
      <c r="F17" s="81"/>
      <c r="G17" s="64"/>
    </row>
    <row r="18" spans="2:7" ht="50.25" customHeight="1">
      <c r="B18" s="23"/>
      <c r="C18" s="6" t="str">
        <f>Inputs!H20</f>
        <v>Wanneer het God jou lewensdoel bepaal?</v>
      </c>
      <c r="D18" s="55"/>
      <c r="E18" s="81">
        <f>IF($D$19&lt;&gt;"",Inputs!H30,"")</f>
      </c>
      <c r="F18" s="81"/>
      <c r="G18" s="64"/>
    </row>
    <row r="19" spans="2:7" ht="45" customHeight="1">
      <c r="B19" s="23"/>
      <c r="C19" s="6" t="str">
        <f>Inputs!H21</f>
        <v>Hoe sal jy die inhoud van die hoofstuk in 'n paar woorde opsom?</v>
      </c>
      <c r="D19" s="55"/>
      <c r="E19" s="81">
        <f>IF($D$19&lt;&gt;"",Inputs!H31,"")</f>
      </c>
      <c r="F19" s="81"/>
      <c r="G19" s="64"/>
    </row>
    <row r="20" spans="2:7" ht="20.25" customHeight="1">
      <c r="B20" s="23">
        <v>4</v>
      </c>
      <c r="C20" s="80" t="str">
        <f>Inputs!D43</f>
        <v>BESPREKINGSVRAAG:</v>
      </c>
      <c r="D20" s="80"/>
      <c r="E20" s="80" t="str">
        <f>Inputs!D44</f>
        <v>KOMMENTAAR:</v>
      </c>
      <c r="F20" s="80"/>
      <c r="G20" s="65">
        <f>SUM(G10:G19)/10</f>
        <v>0</v>
      </c>
    </row>
    <row r="21" spans="2:7" ht="45" customHeight="1">
      <c r="B21" s="23"/>
      <c r="C21" s="81" t="str">
        <f>Inputs!H32</f>
        <v>Hoe kan ek myself - ondanks al die reklame om my - herhinner dat dit eintlik daarom gaan om vir God te leef, en nie vir myself nie?</v>
      </c>
      <c r="D21" s="81"/>
      <c r="E21" s="92"/>
      <c r="F21" s="93"/>
      <c r="G21" s="96"/>
    </row>
    <row r="22" spans="2:7" ht="34.5" customHeight="1">
      <c r="B22" s="23"/>
      <c r="C22" s="81" t="str">
        <f>Inputs!H33</f>
        <v>Wat is die implikasie van die boek se eerste sin: Dit gaan nie om jou nie?</v>
      </c>
      <c r="D22" s="81"/>
      <c r="E22" s="97"/>
      <c r="F22" s="98"/>
      <c r="G22" s="96"/>
    </row>
    <row r="23" spans="2:7" ht="33.75" customHeight="1">
      <c r="B23" s="23">
        <v>5</v>
      </c>
      <c r="C23" s="6" t="str">
        <f>Inputs!D45</f>
        <v>JOERNAAL INSKRYWING</v>
      </c>
      <c r="D23" s="92"/>
      <c r="E23" s="93"/>
      <c r="F23" s="94"/>
      <c r="G23" s="7"/>
    </row>
    <row r="24" spans="2:7" ht="26.25" customHeight="1">
      <c r="B24" s="23">
        <v>6</v>
      </c>
      <c r="C24" s="6" t="str">
        <f>Inputs!D46</f>
        <v>PERSOON OF SAAK OM VOOR TE BID</v>
      </c>
      <c r="D24" s="92"/>
      <c r="E24" s="94"/>
      <c r="F24" s="6"/>
      <c r="G24" s="7"/>
    </row>
    <row r="25" spans="2:7" ht="12.75">
      <c r="B25" s="23"/>
      <c r="C25" s="6"/>
      <c r="D25" s="6"/>
      <c r="E25" s="6"/>
      <c r="F25" s="6"/>
      <c r="G25" s="7"/>
    </row>
    <row r="26" spans="2:7" ht="12.75">
      <c r="B26" s="23"/>
      <c r="C26" s="6"/>
      <c r="D26" s="6"/>
      <c r="E26" s="6"/>
      <c r="F26" s="6"/>
      <c r="G26" s="7"/>
    </row>
    <row r="27" spans="2:7" ht="12.75">
      <c r="B27" s="23"/>
      <c r="C27" s="6"/>
      <c r="D27" s="6"/>
      <c r="E27" s="6"/>
      <c r="F27" s="6"/>
      <c r="G27" s="7"/>
    </row>
    <row r="28" spans="2:7" ht="12.75">
      <c r="B28" s="23"/>
      <c r="C28" s="6"/>
      <c r="D28" s="6"/>
      <c r="E28" s="6"/>
      <c r="F28" s="6"/>
      <c r="G28" s="7"/>
    </row>
    <row r="29" spans="2:7" ht="12.75">
      <c r="B29" s="23"/>
      <c r="C29" s="6"/>
      <c r="D29" s="6"/>
      <c r="E29" s="6"/>
      <c r="F29" s="6"/>
      <c r="G29" s="7"/>
    </row>
    <row r="30" spans="2:7" ht="12.75">
      <c r="B30" s="23"/>
      <c r="C30" s="6"/>
      <c r="D30" s="6"/>
      <c r="E30" s="6"/>
      <c r="F30" s="6"/>
      <c r="G30" s="7"/>
    </row>
    <row r="31" spans="2:7" ht="12.75">
      <c r="B31" s="23"/>
      <c r="C31" s="6"/>
      <c r="D31" s="6"/>
      <c r="E31" s="6"/>
      <c r="F31" s="6"/>
      <c r="G31" s="7"/>
    </row>
    <row r="32" spans="2:7" ht="12.75">
      <c r="B32" s="23"/>
      <c r="C32" s="6"/>
      <c r="D32" s="6"/>
      <c r="E32" s="6"/>
      <c r="F32" s="6"/>
      <c r="G32" s="7"/>
    </row>
    <row r="33" spans="2:7" ht="12.75">
      <c r="B33" s="23"/>
      <c r="C33" s="6"/>
      <c r="D33" s="6"/>
      <c r="E33" s="6"/>
      <c r="F33" s="6"/>
      <c r="G33" s="7"/>
    </row>
    <row r="34" spans="2:7" ht="12.75">
      <c r="B34" s="23"/>
      <c r="C34" s="6"/>
      <c r="D34" s="6"/>
      <c r="E34" s="6"/>
      <c r="F34" s="6"/>
      <c r="G34" s="7"/>
    </row>
    <row r="35" spans="2:7" ht="12.75">
      <c r="B35" s="23"/>
      <c r="C35" s="6"/>
      <c r="D35" s="6"/>
      <c r="E35" s="6"/>
      <c r="F35" s="6"/>
      <c r="G35" s="7"/>
    </row>
    <row r="36" spans="2:7" ht="12.75">
      <c r="B36" s="23"/>
      <c r="C36" s="6"/>
      <c r="D36" s="6"/>
      <c r="E36" s="6"/>
      <c r="F36" s="6"/>
      <c r="G36" s="7"/>
    </row>
    <row r="37" spans="2:7" ht="12.75">
      <c r="B37" s="23"/>
      <c r="C37" s="6"/>
      <c r="D37" s="6"/>
      <c r="E37" s="6"/>
      <c r="F37" s="6"/>
      <c r="G37" s="7"/>
    </row>
    <row r="38" spans="2:7" ht="13.5" thickBot="1">
      <c r="B38" s="23"/>
      <c r="C38" s="6"/>
      <c r="D38" s="6"/>
      <c r="E38" s="6"/>
      <c r="F38" s="6"/>
      <c r="G38" s="7"/>
    </row>
    <row r="39" spans="2:7" ht="14.25" thickBot="1" thickTop="1">
      <c r="B39" s="23"/>
      <c r="C39" s="6"/>
      <c r="D39" s="6"/>
      <c r="E39" s="6"/>
      <c r="F39" s="37">
        <f>IF($A$2="X",IF($D$19&lt;&gt;"",Inputs!$D$35,""),"")</f>
      </c>
      <c r="G39" s="51">
        <f>IF($A$2="X",IF(D19&lt;&gt;"",Inputs!$D$36,""),"")</f>
      </c>
    </row>
    <row r="40" spans="2:7" ht="14.25" customHeight="1" thickBot="1" thickTop="1">
      <c r="B40" s="23"/>
      <c r="C40" s="6"/>
      <c r="D40" s="90">
        <f>IF($A$2="X",IF(D19&lt;&gt;"",Inputs!$D$37,""))</f>
      </c>
      <c r="E40" s="90"/>
      <c r="F40" s="53" t="s">
        <v>729</v>
      </c>
      <c r="G40" s="52"/>
    </row>
    <row r="41" spans="2:7" ht="14.25" thickBot="1" thickTop="1">
      <c r="B41" s="24"/>
      <c r="C41" s="9"/>
      <c r="D41" s="9"/>
      <c r="E41" s="9"/>
      <c r="F41" s="9"/>
      <c r="G41" s="10"/>
    </row>
    <row r="42" ht="13.5" thickTop="1"/>
  </sheetData>
  <sheetProtection/>
  <mergeCells count="25">
    <mergeCell ref="C20:D20"/>
    <mergeCell ref="D23:F23"/>
    <mergeCell ref="D24:E24"/>
    <mergeCell ref="C21:D21"/>
    <mergeCell ref="C22:D22"/>
    <mergeCell ref="E21:G21"/>
    <mergeCell ref="E22:G22"/>
    <mergeCell ref="E17:F17"/>
    <mergeCell ref="E18:F18"/>
    <mergeCell ref="E19:F19"/>
    <mergeCell ref="E20:F20"/>
    <mergeCell ref="E13:F13"/>
    <mergeCell ref="E14:F14"/>
    <mergeCell ref="E15:F15"/>
    <mergeCell ref="E16:F16"/>
    <mergeCell ref="D40:E40"/>
    <mergeCell ref="D2:E2"/>
    <mergeCell ref="C5:D5"/>
    <mergeCell ref="E5:F5"/>
    <mergeCell ref="D7:F7"/>
    <mergeCell ref="C8:F8"/>
    <mergeCell ref="E9:F9"/>
    <mergeCell ref="E10:F10"/>
    <mergeCell ref="E11:F11"/>
    <mergeCell ref="E12:F12"/>
  </mergeCells>
  <conditionalFormatting sqref="F2 F4:F6 D2:E6 B2:B41 C2:C7 D9 E9:F20 C9:C41 D21:D22 G20 F24:F38 G23:G38 G2:G9 D25:E39 D41:G41">
    <cfRule type="expression" priority="1" dxfId="1" stopIfTrue="1">
      <formula>$A$2&lt;&gt;"X"</formula>
    </cfRule>
  </conditionalFormatting>
  <conditionalFormatting sqref="F3">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D10:D19 D23:F23 D24:E24 G11:G19">
    <cfRule type="expression" priority="6" dxfId="1" stopIfTrue="1">
      <formula>$A$2&lt;&gt;"X"</formula>
    </cfRule>
    <cfRule type="cellIs" priority="7" dxfId="0" operator="notEqual" stopIfTrue="1">
      <formula>""</formula>
    </cfRule>
  </conditionalFormatting>
  <conditionalFormatting sqref="E21:G22">
    <cfRule type="expression" priority="8" dxfId="1" stopIfTrue="1">
      <formula>$A$2&lt;&gt;"X"</formula>
    </cfRule>
    <cfRule type="cellIs" priority="9" dxfId="5" operator="notEqual" stopIfTrue="1">
      <formula>""</formula>
    </cfRule>
  </conditionalFormatting>
  <conditionalFormatting sqref="G10">
    <cfRule type="expression" priority="10" dxfId="1" stopIfTrue="1">
      <formula>$A$2&lt;&gt;"X"</formula>
    </cfRule>
    <cfRule type="cellIs" priority="11" dxfId="0" operator="notEqual" stopIfTrue="1">
      <formula>""</formula>
    </cfRule>
  </conditionalFormatting>
  <conditionalFormatting sqref="D40:E40">
    <cfRule type="expression" priority="12" dxfId="2" stopIfTrue="1">
      <formula>$A$2&lt;&gt;"X"</formula>
    </cfRule>
  </conditionalFormatting>
  <conditionalFormatting sqref="G39:G40">
    <cfRule type="expression" priority="13" dxfId="2" stopIfTrue="1">
      <formula>$A$2&lt;&gt;"X"</formula>
    </cfRule>
    <cfRule type="expression" priority="14" dxfId="6" stopIfTrue="1">
      <formula>$D$40=""</formula>
    </cfRule>
  </conditionalFormatting>
  <conditionalFormatting sqref="F39:F40">
    <cfRule type="expression" priority="15" dxfId="2" stopIfTrue="1">
      <formula>$A$2&lt;&gt;"X"</formula>
    </cfRule>
    <cfRule type="expression" priority="16" dxfId="0" stopIfTrue="1">
      <formula>$D$40=""</formula>
    </cfRule>
  </conditionalFormatting>
  <printOptions/>
  <pageMargins left="0.75" right="0.75" top="1" bottom="1" header="0.5" footer="0.5"/>
  <pageSetup fitToHeight="1" fitToWidth="1" horizontalDpi="300" verticalDpi="300" orientation="portrait" paperSize="9" scale="65" r:id="rId1"/>
</worksheet>
</file>

<file path=xl/worksheets/sheet40.xml><?xml version="1.0" encoding="utf-8"?>
<worksheet xmlns="http://schemas.openxmlformats.org/spreadsheetml/2006/main" xmlns:r="http://schemas.openxmlformats.org/officeDocument/2006/relationships">
  <sheetPr>
    <pageSetUpPr fitToPage="1"/>
  </sheetPr>
  <dimension ref="A2:G41"/>
  <sheetViews>
    <sheetView workbookViewId="0" topLeftCell="B1">
      <selection activeCell="G10" sqref="G10:G20"/>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8515625" style="1" customWidth="1"/>
    <col min="8" max="8" width="4.421875" style="1" customWidth="1"/>
    <col min="9" max="16384" width="9.140625" style="1" customWidth="1"/>
  </cols>
  <sheetData>
    <row r="1" ht="13.5" thickBot="1"/>
    <row r="2" spans="1:7" ht="18.75" thickTop="1">
      <c r="A2" s="11" t="str">
        <f>'36'!F40</f>
        <v>X</v>
      </c>
      <c r="B2" s="2"/>
      <c r="C2" s="3"/>
      <c r="D2" s="91" t="str">
        <f>'00'!C44</f>
        <v>37 Deel jou lewensboodskap</v>
      </c>
      <c r="E2" s="91"/>
      <c r="F2" s="3"/>
      <c r="G2" s="4"/>
    </row>
    <row r="3" spans="2:7" ht="12.75">
      <c r="B3" s="5"/>
      <c r="C3" s="6"/>
      <c r="D3" s="6"/>
      <c r="E3" s="28" t="str">
        <f>Inputs!H8</f>
        <v>DATUM:</v>
      </c>
      <c r="F3" s="54"/>
      <c r="G3" s="7"/>
    </row>
    <row r="4" spans="2:7" ht="12.75">
      <c r="B4" s="5"/>
      <c r="C4" s="6"/>
      <c r="D4" s="6"/>
      <c r="E4" s="6"/>
      <c r="F4" s="6"/>
      <c r="G4" s="7"/>
    </row>
    <row r="5" spans="2:7" ht="15.75">
      <c r="B5" s="23"/>
      <c r="C5" s="86" t="str">
        <f>Inputs!CB9</f>
        <v>Doel 5: Jy is vir 'n sending geskep.</v>
      </c>
      <c r="D5" s="86"/>
      <c r="E5" s="87" t="str">
        <f>Inputs!F47</f>
        <v>37 Deel jou lewensboodskap</v>
      </c>
      <c r="F5" s="87"/>
      <c r="G5" s="7"/>
    </row>
    <row r="6" spans="2:7" ht="12.75">
      <c r="B6" s="23"/>
      <c r="C6" s="6"/>
      <c r="D6" s="6"/>
      <c r="E6" s="6"/>
      <c r="F6" s="6"/>
      <c r="G6" s="7"/>
    </row>
    <row r="7" spans="2:7" ht="25.5">
      <c r="B7" s="23">
        <v>1</v>
      </c>
      <c r="C7" s="6" t="str">
        <f>CONCATENATE(Inputs!D38," ",Inputs!CB10," :")</f>
        <v>SKRIFGEDEELTE: 1 Joh 5:10 :</v>
      </c>
      <c r="D7" s="92"/>
      <c r="E7" s="93"/>
      <c r="F7" s="94"/>
      <c r="G7" s="7"/>
    </row>
    <row r="8" spans="2:7" ht="20.25" customHeight="1">
      <c r="B8" s="23">
        <v>2</v>
      </c>
      <c r="C8" s="95" t="str">
        <f>CONCATENATE("' ",Inputs!CB11," '")</f>
        <v>' God het jou 'n lewensboodskap gegee om met ander te deel. '</v>
      </c>
      <c r="D8" s="95"/>
      <c r="E8" s="95"/>
      <c r="F8" s="95"/>
      <c r="G8" s="7"/>
    </row>
    <row r="9" spans="2:7" ht="27" customHeight="1">
      <c r="B9" s="23">
        <v>3</v>
      </c>
      <c r="C9" s="39" t="str">
        <f>Inputs!D39</f>
        <v>VRAAG</v>
      </c>
      <c r="D9" s="39" t="str">
        <f>Inputs!D40</f>
        <v>JOU ANTWOORD</v>
      </c>
      <c r="E9" s="80" t="str">
        <f>Inputs!D41</f>
        <v>MODELANTWOORD</v>
      </c>
      <c r="F9" s="80"/>
      <c r="G9" s="42" t="str">
        <f>Inputs!D42</f>
        <v>OK ?   (1 of 0)</v>
      </c>
    </row>
    <row r="10" spans="2:7" ht="40.5" customHeight="1">
      <c r="B10" s="23"/>
      <c r="C10" s="6" t="str">
        <f>Inputs!CB12</f>
        <v>Vraag 1</v>
      </c>
      <c r="D10" s="55"/>
      <c r="E10" s="81">
        <f>IF($D$19&lt;&gt;"",Inputs!CB22,"")</f>
      </c>
      <c r="F10" s="81"/>
      <c r="G10" s="64"/>
    </row>
    <row r="11" spans="2:7" ht="40.5" customHeight="1">
      <c r="B11" s="23"/>
      <c r="C11" s="6" t="str">
        <f>Inputs!CB13</f>
        <v>Vraag 2</v>
      </c>
      <c r="D11" s="55"/>
      <c r="E11" s="81">
        <f>IF($D$19&lt;&gt;"",Inputs!CB23,"")</f>
      </c>
      <c r="F11" s="81"/>
      <c r="G11" s="64"/>
    </row>
    <row r="12" spans="2:7" ht="40.5" customHeight="1">
      <c r="B12" s="23"/>
      <c r="C12" s="6" t="str">
        <f>Inputs!CB14</f>
        <v>Vraag 3</v>
      </c>
      <c r="D12" s="55"/>
      <c r="E12" s="81">
        <f>IF($D$19&lt;&gt;"",Inputs!CB24,"")</f>
      </c>
      <c r="F12" s="81"/>
      <c r="G12" s="64"/>
    </row>
    <row r="13" spans="2:7" ht="40.5" customHeight="1">
      <c r="B13" s="23"/>
      <c r="C13" s="6" t="str">
        <f>Inputs!CB15</f>
        <v>Vraag 4</v>
      </c>
      <c r="D13" s="55"/>
      <c r="E13" s="81">
        <f>IF($D$19&lt;&gt;"",Inputs!CB25,"")</f>
      </c>
      <c r="F13" s="81"/>
      <c r="G13" s="64"/>
    </row>
    <row r="14" spans="2:7" ht="40.5" customHeight="1">
      <c r="B14" s="23"/>
      <c r="C14" s="6" t="str">
        <f>Inputs!CB16</f>
        <v>Vraag 5</v>
      </c>
      <c r="D14" s="55"/>
      <c r="E14" s="81">
        <f>IF($D$19&lt;&gt;"",Inputs!CB26,"")</f>
      </c>
      <c r="F14" s="81"/>
      <c r="G14" s="64"/>
    </row>
    <row r="15" spans="2:7" ht="40.5" customHeight="1">
      <c r="B15" s="23"/>
      <c r="C15" s="6" t="str">
        <f>Inputs!CB17</f>
        <v>Vraag 6</v>
      </c>
      <c r="D15" s="55"/>
      <c r="E15" s="81">
        <f>IF($D$19&lt;&gt;"",Inputs!CB27,"")</f>
      </c>
      <c r="F15" s="81"/>
      <c r="G15" s="64"/>
    </row>
    <row r="16" spans="2:7" ht="40.5" customHeight="1">
      <c r="B16" s="23"/>
      <c r="C16" s="6" t="str">
        <f>Inputs!CB18</f>
        <v>Vraag 7</v>
      </c>
      <c r="D16" s="55"/>
      <c r="E16" s="81">
        <f>IF($D$19&lt;&gt;"",Inputs!CB28,"")</f>
      </c>
      <c r="F16" s="81"/>
      <c r="G16" s="64"/>
    </row>
    <row r="17" spans="2:7" ht="40.5" customHeight="1">
      <c r="B17" s="23"/>
      <c r="C17" s="6" t="str">
        <f>Inputs!CB19</f>
        <v>Vraag 8</v>
      </c>
      <c r="D17" s="55"/>
      <c r="E17" s="81">
        <f>IF($D$19&lt;&gt;"",Inputs!CB29,"")</f>
      </c>
      <c r="F17" s="81"/>
      <c r="G17" s="64"/>
    </row>
    <row r="18" spans="2:7" ht="40.5" customHeight="1">
      <c r="B18" s="23"/>
      <c r="C18" s="6" t="str">
        <f>Inputs!CB20</f>
        <v>Vraag 9</v>
      </c>
      <c r="D18" s="55"/>
      <c r="E18" s="81">
        <f>IF($D$19&lt;&gt;"",Inputs!CB30,"")</f>
      </c>
      <c r="F18" s="81"/>
      <c r="G18" s="64"/>
    </row>
    <row r="19" spans="2:7" ht="40.5" customHeight="1">
      <c r="B19" s="23"/>
      <c r="C19" s="6" t="str">
        <f>Inputs!CB21</f>
        <v>Vraag 10</v>
      </c>
      <c r="D19" s="55"/>
      <c r="E19" s="81">
        <f>IF($D$19&lt;&gt;"",Inputs!CB31,"")</f>
      </c>
      <c r="F19" s="81"/>
      <c r="G19" s="64"/>
    </row>
    <row r="20" spans="2:7" ht="27.75" customHeight="1">
      <c r="B20" s="23">
        <v>4</v>
      </c>
      <c r="C20" s="80" t="str">
        <f>Inputs!D43</f>
        <v>BESPREKINGSVRAAG:</v>
      </c>
      <c r="D20" s="80"/>
      <c r="E20" s="80" t="str">
        <f>Inputs!D44</f>
        <v>KOMMENTAAR:</v>
      </c>
      <c r="F20" s="80"/>
      <c r="G20" s="65">
        <f>SUM(G10:G19)/10</f>
        <v>0</v>
      </c>
    </row>
    <row r="21" spans="2:7" ht="29.25" customHeight="1">
      <c r="B21" s="23"/>
      <c r="C21" s="81" t="str">
        <f>Inputs!CB32</f>
        <v>Met wie wil God hê moet ek my persoonlike storie deel?</v>
      </c>
      <c r="D21" s="81"/>
      <c r="E21" s="92"/>
      <c r="F21" s="93"/>
      <c r="G21" s="96"/>
    </row>
    <row r="22" spans="2:7" ht="29.25" customHeight="1">
      <c r="B22" s="23"/>
      <c r="C22" s="81" t="str">
        <f>Inputs!CB33</f>
        <v>Wat reken jyis moontlik deel van die lewensboodskap wat God jou gegee om met die res van die wêreld te deel?</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C5:D5"/>
    <mergeCell ref="E5:F5"/>
    <mergeCell ref="D7:F7"/>
    <mergeCell ref="C8:F8"/>
    <mergeCell ref="E9:F9"/>
    <mergeCell ref="E10:F10"/>
    <mergeCell ref="E11:F11"/>
    <mergeCell ref="E12:F12"/>
    <mergeCell ref="E13:F13"/>
    <mergeCell ref="E14:F14"/>
    <mergeCell ref="E15:F15"/>
    <mergeCell ref="E16:F16"/>
    <mergeCell ref="E17:F17"/>
    <mergeCell ref="E18:F18"/>
    <mergeCell ref="E19:F19"/>
    <mergeCell ref="C20:D20"/>
    <mergeCell ref="E20:F20"/>
    <mergeCell ref="D23:F23"/>
    <mergeCell ref="D24:E24"/>
    <mergeCell ref="C21:D21"/>
    <mergeCell ref="E21:G21"/>
    <mergeCell ref="C22:D22"/>
    <mergeCell ref="E22:G22"/>
  </mergeCells>
  <conditionalFormatting sqref="F2 F4 B2:E4 B25:G41 D5:F6 B5:B24 C5:C7 D9 F24 E9:F20 G23:G24 C9:C24 D21:D22 G2: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41.xml><?xml version="1.0" encoding="utf-8"?>
<worksheet xmlns="http://schemas.openxmlformats.org/spreadsheetml/2006/main" xmlns:r="http://schemas.openxmlformats.org/officeDocument/2006/relationships">
  <sheetPr>
    <pageSetUpPr fitToPage="1"/>
  </sheetPr>
  <dimension ref="A2:G41"/>
  <sheetViews>
    <sheetView workbookViewId="0" topLeftCell="B1">
      <selection activeCell="G10" sqref="G10:G20"/>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7109375" style="1" customWidth="1"/>
    <col min="8" max="8" width="4.421875" style="1" customWidth="1"/>
    <col min="9" max="16384" width="9.140625" style="1" customWidth="1"/>
  </cols>
  <sheetData>
    <row r="1" ht="13.5" thickBot="1"/>
    <row r="2" spans="1:7" ht="18.75" thickTop="1">
      <c r="A2" s="11" t="str">
        <f>'37'!F40</f>
        <v>X</v>
      </c>
      <c r="B2" s="2"/>
      <c r="C2" s="3"/>
      <c r="D2" s="91" t="str">
        <f>'00'!C45</f>
        <v>38 Word 'n wereldklas Christen</v>
      </c>
      <c r="E2" s="91"/>
      <c r="F2" s="3"/>
      <c r="G2" s="4"/>
    </row>
    <row r="3" spans="2:7" ht="12.75">
      <c r="B3" s="5"/>
      <c r="C3" s="6"/>
      <c r="D3" s="6"/>
      <c r="E3" s="28" t="str">
        <f>Inputs!H8</f>
        <v>DATUM:</v>
      </c>
      <c r="F3" s="54"/>
      <c r="G3" s="7"/>
    </row>
    <row r="4" spans="2:7" ht="12.75">
      <c r="B4" s="5"/>
      <c r="C4" s="6"/>
      <c r="D4" s="6"/>
      <c r="E4" s="6"/>
      <c r="F4" s="6"/>
      <c r="G4" s="7"/>
    </row>
    <row r="5" spans="2:7" ht="15.75">
      <c r="B5" s="23"/>
      <c r="C5" s="86" t="str">
        <f>Inputs!CD9</f>
        <v>Doel 5: Jy is vir 'n sending geskep.</v>
      </c>
      <c r="D5" s="86"/>
      <c r="E5" s="87" t="str">
        <f>Inputs!F48</f>
        <v>38 Word 'n wereldklas Christen</v>
      </c>
      <c r="F5" s="87"/>
      <c r="G5" s="7"/>
    </row>
    <row r="6" spans="2:7" ht="12.75">
      <c r="B6" s="23"/>
      <c r="C6" s="6"/>
      <c r="D6" s="6"/>
      <c r="E6" s="6"/>
      <c r="F6" s="6"/>
      <c r="G6" s="7"/>
    </row>
    <row r="7" spans="2:7" ht="25.5">
      <c r="B7" s="23">
        <v>1</v>
      </c>
      <c r="C7" s="6" t="str">
        <f>CONCATENATE(Inputs!D38," ",Inputs!CD10," :")</f>
        <v>SKRIFGEDEELTE: Mk 16:15 :</v>
      </c>
      <c r="D7" s="92"/>
      <c r="E7" s="93"/>
      <c r="F7" s="94"/>
      <c r="G7" s="7"/>
    </row>
    <row r="8" spans="2:7" ht="20.25" customHeight="1">
      <c r="B8" s="23">
        <v>2</v>
      </c>
      <c r="C8" s="95" t="str">
        <f>CONCATENATE("' ",Inputs!CD11," '")</f>
        <v>' Die Groot Opdrag is jou opdrag. '</v>
      </c>
      <c r="D8" s="95"/>
      <c r="E8" s="95"/>
      <c r="F8" s="95"/>
      <c r="G8" s="7"/>
    </row>
    <row r="9" spans="2:7" ht="27.75" customHeight="1">
      <c r="B9" s="23">
        <v>3</v>
      </c>
      <c r="C9" s="39" t="str">
        <f>Inputs!D39</f>
        <v>VRAAG</v>
      </c>
      <c r="D9" s="39" t="str">
        <f>Inputs!D40</f>
        <v>JOU ANTWOORD</v>
      </c>
      <c r="E9" s="80" t="str">
        <f>Inputs!D41</f>
        <v>MODELANTWOORD</v>
      </c>
      <c r="F9" s="80"/>
      <c r="G9" s="42" t="str">
        <f>Inputs!D42</f>
        <v>OK ?   (1 of 0)</v>
      </c>
    </row>
    <row r="10" spans="2:7" ht="41.25" customHeight="1">
      <c r="B10" s="23"/>
      <c r="C10" s="6" t="str">
        <f>Inputs!CD12</f>
        <v>Vraag 1</v>
      </c>
      <c r="D10" s="55"/>
      <c r="E10" s="81">
        <f>IF($D$19&lt;&gt;"",Inputs!CD22,"")</f>
      </c>
      <c r="F10" s="81"/>
      <c r="G10" s="64"/>
    </row>
    <row r="11" spans="2:7" ht="41.25" customHeight="1">
      <c r="B11" s="23"/>
      <c r="C11" s="6" t="str">
        <f>Inputs!CD13</f>
        <v>Vraag 2</v>
      </c>
      <c r="D11" s="55"/>
      <c r="E11" s="81">
        <f>IF($D$19&lt;&gt;"",Inputs!CD23,"")</f>
      </c>
      <c r="F11" s="81"/>
      <c r="G11" s="64"/>
    </row>
    <row r="12" spans="2:7" ht="41.25" customHeight="1">
      <c r="B12" s="23"/>
      <c r="C12" s="6" t="str">
        <f>Inputs!CD14</f>
        <v>Vraag 3</v>
      </c>
      <c r="D12" s="55"/>
      <c r="E12" s="81">
        <f>IF($D$19&lt;&gt;"",Inputs!CD24,"")</f>
      </c>
      <c r="F12" s="81"/>
      <c r="G12" s="64"/>
    </row>
    <row r="13" spans="2:7" ht="41.25" customHeight="1">
      <c r="B13" s="23"/>
      <c r="C13" s="6" t="str">
        <f>Inputs!CD15</f>
        <v>Vraag 4</v>
      </c>
      <c r="D13" s="55"/>
      <c r="E13" s="81">
        <f>IF($D$19&lt;&gt;"",Inputs!CD25,"")</f>
      </c>
      <c r="F13" s="81"/>
      <c r="G13" s="64"/>
    </row>
    <row r="14" spans="2:7" ht="41.25" customHeight="1">
      <c r="B14" s="23"/>
      <c r="C14" s="6" t="str">
        <f>Inputs!CD16</f>
        <v>Vraag 5</v>
      </c>
      <c r="D14" s="55"/>
      <c r="E14" s="81">
        <f>IF($D$19&lt;&gt;"",Inputs!CD26,"")</f>
      </c>
      <c r="F14" s="81"/>
      <c r="G14" s="64"/>
    </row>
    <row r="15" spans="2:7" ht="41.25" customHeight="1">
      <c r="B15" s="23"/>
      <c r="C15" s="6" t="str">
        <f>Inputs!CD17</f>
        <v>Vraag 6</v>
      </c>
      <c r="D15" s="55"/>
      <c r="E15" s="81">
        <f>IF($D$19&lt;&gt;"",Inputs!CD27,"")</f>
      </c>
      <c r="F15" s="81"/>
      <c r="G15" s="64"/>
    </row>
    <row r="16" spans="2:7" ht="41.25" customHeight="1">
      <c r="B16" s="23"/>
      <c r="C16" s="6" t="str">
        <f>Inputs!CD18</f>
        <v>Vraag 7</v>
      </c>
      <c r="D16" s="55"/>
      <c r="E16" s="81">
        <f>IF($D$19&lt;&gt;"",Inputs!CD28,"")</f>
      </c>
      <c r="F16" s="81"/>
      <c r="G16" s="64"/>
    </row>
    <row r="17" spans="2:7" ht="41.25" customHeight="1">
      <c r="B17" s="23"/>
      <c r="C17" s="6" t="str">
        <f>Inputs!CD19</f>
        <v>Vraag 8</v>
      </c>
      <c r="D17" s="55"/>
      <c r="E17" s="81">
        <f>IF($D$19&lt;&gt;"",Inputs!CD29,"")</f>
      </c>
      <c r="F17" s="81"/>
      <c r="G17" s="64"/>
    </row>
    <row r="18" spans="2:7" ht="41.25" customHeight="1">
      <c r="B18" s="23"/>
      <c r="C18" s="6" t="str">
        <f>Inputs!CD20</f>
        <v>Vraag 9</v>
      </c>
      <c r="D18" s="55"/>
      <c r="E18" s="81">
        <f>IF($D$19&lt;&gt;"",Inputs!CD30,"")</f>
      </c>
      <c r="F18" s="81"/>
      <c r="G18" s="64"/>
    </row>
    <row r="19" spans="2:7" ht="41.25" customHeight="1">
      <c r="B19" s="23"/>
      <c r="C19" s="6" t="str">
        <f>Inputs!CD21</f>
        <v>Vraag 10</v>
      </c>
      <c r="D19" s="55"/>
      <c r="E19" s="81">
        <f>IF($D$19&lt;&gt;"",Inputs!CD31,"")</f>
      </c>
      <c r="F19" s="81"/>
      <c r="G19" s="64"/>
    </row>
    <row r="20" spans="2:7" ht="27" customHeight="1">
      <c r="B20" s="23">
        <v>4</v>
      </c>
      <c r="C20" s="80" t="str">
        <f>Inputs!D43</f>
        <v>BESPREKINGSVRAAG:</v>
      </c>
      <c r="D20" s="80"/>
      <c r="E20" s="80" t="str">
        <f>Inputs!D44</f>
        <v>KOMMENTAAR:</v>
      </c>
      <c r="F20" s="80"/>
      <c r="G20" s="65">
        <f>SUM(G10:G19)/10</f>
        <v>0</v>
      </c>
    </row>
    <row r="21" spans="2:7" ht="26.25" customHeight="1">
      <c r="B21" s="23"/>
      <c r="C21" s="81" t="str">
        <f>Inputs!CD32</f>
        <v>Watter stappe kan ek doen om my voor te berei om in die volgende jaar op 'n korttermyn- sendingreis te gaan?</v>
      </c>
      <c r="D21" s="81"/>
      <c r="E21" s="92"/>
      <c r="F21" s="93"/>
      <c r="G21" s="96"/>
    </row>
    <row r="22" spans="2:7" ht="26.25" customHeight="1">
      <c r="B22" s="23"/>
      <c r="C22" s="81" t="str">
        <f>Inputs!CD33</f>
        <v>Noem die naam van 'n ongelowige vriend vir wie almal in jou groep kan bid.</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C5:D5"/>
    <mergeCell ref="E5:F5"/>
    <mergeCell ref="D7:F7"/>
    <mergeCell ref="C8:F8"/>
    <mergeCell ref="E9:F9"/>
    <mergeCell ref="E10:F10"/>
    <mergeCell ref="E11:F11"/>
    <mergeCell ref="E12:F12"/>
    <mergeCell ref="E13:F13"/>
    <mergeCell ref="E14:F14"/>
    <mergeCell ref="E15:F15"/>
    <mergeCell ref="E16:F16"/>
    <mergeCell ref="E17:F17"/>
    <mergeCell ref="E18:F18"/>
    <mergeCell ref="E19:F19"/>
    <mergeCell ref="C20:D20"/>
    <mergeCell ref="E20:F20"/>
    <mergeCell ref="D23:F23"/>
    <mergeCell ref="D24:E24"/>
    <mergeCell ref="C21:D21"/>
    <mergeCell ref="E21:G21"/>
    <mergeCell ref="C22:D22"/>
    <mergeCell ref="E22:G22"/>
  </mergeCells>
  <conditionalFormatting sqref="F2 F4 B2:E4 B25:G41 D5:F6 B5:B24 C5:C7 D9 F24 E9:F20 G23:G24 C9:C24 D21:D22 G2: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6" r:id="rId1"/>
</worksheet>
</file>

<file path=xl/worksheets/sheet42.xml><?xml version="1.0" encoding="utf-8"?>
<worksheet xmlns="http://schemas.openxmlformats.org/spreadsheetml/2006/main" xmlns:r="http://schemas.openxmlformats.org/officeDocument/2006/relationships">
  <sheetPr>
    <pageSetUpPr fitToPage="1"/>
  </sheetPr>
  <dimension ref="A2:G41"/>
  <sheetViews>
    <sheetView workbookViewId="0" topLeftCell="B2">
      <selection activeCell="G10" sqref="G10:G20"/>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421875" style="1" customWidth="1"/>
    <col min="8" max="8" width="4.421875" style="1" customWidth="1"/>
    <col min="9" max="16384" width="9.140625" style="1" customWidth="1"/>
  </cols>
  <sheetData>
    <row r="1" ht="13.5" thickBot="1"/>
    <row r="2" spans="1:7" ht="18.75" thickTop="1">
      <c r="A2" s="11" t="str">
        <f>'38'!F40</f>
        <v>X</v>
      </c>
      <c r="B2" s="2"/>
      <c r="C2" s="3"/>
      <c r="D2" s="91" t="str">
        <f>'00'!C46</f>
        <v>39 Balanseer jou lewe</v>
      </c>
      <c r="E2" s="91"/>
      <c r="F2" s="3"/>
      <c r="G2" s="4"/>
    </row>
    <row r="3" spans="2:7" ht="12.75">
      <c r="B3" s="5"/>
      <c r="C3" s="6"/>
      <c r="D3" s="6"/>
      <c r="E3" s="28" t="str">
        <f>Inputs!H8</f>
        <v>DATUM:</v>
      </c>
      <c r="F3" s="54"/>
      <c r="G3" s="7"/>
    </row>
    <row r="4" spans="2:7" ht="12.75">
      <c r="B4" s="5"/>
      <c r="C4" s="6"/>
      <c r="D4" s="6"/>
      <c r="E4" s="6"/>
      <c r="F4" s="6"/>
      <c r="G4" s="7"/>
    </row>
    <row r="5" spans="2:7" ht="15.75">
      <c r="B5" s="23"/>
      <c r="C5" s="86" t="str">
        <f>Inputs!CF9</f>
        <v>Doel 5: Jy is vir 'n sending geskep.</v>
      </c>
      <c r="D5" s="86"/>
      <c r="E5" s="87" t="str">
        <f>Inputs!F49</f>
        <v>39 Balanseer jou lewe</v>
      </c>
      <c r="F5" s="87"/>
      <c r="G5" s="7"/>
    </row>
    <row r="6" spans="2:7" ht="12.75">
      <c r="B6" s="23"/>
      <c r="C6" s="6"/>
      <c r="D6" s="6"/>
      <c r="E6" s="6"/>
      <c r="F6" s="6"/>
      <c r="G6" s="7"/>
    </row>
    <row r="7" spans="2:7" ht="25.5">
      <c r="B7" s="23">
        <v>1</v>
      </c>
      <c r="C7" s="6" t="str">
        <f>CONCATENATE(Inputs!D38," ",Inputs!CF10," :")</f>
        <v>SKRIFGEDEELTE: Ef 5:15 :</v>
      </c>
      <c r="D7" s="92"/>
      <c r="E7" s="93"/>
      <c r="F7" s="94"/>
      <c r="G7" s="7"/>
    </row>
    <row r="8" spans="2:7" ht="20.25" customHeight="1">
      <c r="B8" s="23">
        <v>2</v>
      </c>
      <c r="C8" s="95" t="str">
        <f>CONCATENATE("' ",Inputs!CF11," '")</f>
        <v>' Geseënd is die gebalanseerdes; hulle sal almal oorleef. '</v>
      </c>
      <c r="D8" s="95"/>
      <c r="E8" s="95"/>
      <c r="F8" s="95"/>
      <c r="G8" s="7"/>
    </row>
    <row r="9" spans="2:7" ht="27" customHeight="1">
      <c r="B9" s="23">
        <v>3</v>
      </c>
      <c r="C9" s="39" t="str">
        <f>Inputs!D39</f>
        <v>VRAAG</v>
      </c>
      <c r="D9" s="39" t="str">
        <f>Inputs!D40</f>
        <v>JOU ANTWOORD</v>
      </c>
      <c r="E9" s="80" t="str">
        <f>Inputs!D41</f>
        <v>MODELANTWOORD</v>
      </c>
      <c r="F9" s="80"/>
      <c r="G9" s="42" t="str">
        <f>Inputs!D42</f>
        <v>OK ?   (1 of 0)</v>
      </c>
    </row>
    <row r="10" spans="2:7" ht="43.5" customHeight="1">
      <c r="B10" s="23"/>
      <c r="C10" s="6" t="str">
        <f>Inputs!CF12</f>
        <v>Vraag 1</v>
      </c>
      <c r="D10" s="55"/>
      <c r="E10" s="81">
        <f>IF($D$19&lt;&gt;"",Inputs!CF22,"")</f>
      </c>
      <c r="F10" s="81"/>
      <c r="G10" s="64"/>
    </row>
    <row r="11" spans="2:7" ht="43.5" customHeight="1">
      <c r="B11" s="23"/>
      <c r="C11" s="6" t="str">
        <f>Inputs!CF13</f>
        <v>Vraag 2</v>
      </c>
      <c r="D11" s="55"/>
      <c r="E11" s="81">
        <f>IF($D$19&lt;&gt;"",Inputs!CF23,"")</f>
      </c>
      <c r="F11" s="81"/>
      <c r="G11" s="64"/>
    </row>
    <row r="12" spans="2:7" ht="43.5" customHeight="1">
      <c r="B12" s="23"/>
      <c r="C12" s="6" t="str">
        <f>Inputs!CF14</f>
        <v>Vraag 3</v>
      </c>
      <c r="D12" s="55"/>
      <c r="E12" s="81">
        <f>IF($D$19&lt;&gt;"",Inputs!CF24,"")</f>
      </c>
      <c r="F12" s="81"/>
      <c r="G12" s="64"/>
    </row>
    <row r="13" spans="2:7" ht="43.5" customHeight="1">
      <c r="B13" s="23"/>
      <c r="C13" s="6" t="str">
        <f>Inputs!CF15</f>
        <v>Vraag 4</v>
      </c>
      <c r="D13" s="55"/>
      <c r="E13" s="81">
        <f>IF($D$19&lt;&gt;"",Inputs!CF25,"")</f>
      </c>
      <c r="F13" s="81"/>
      <c r="G13" s="64"/>
    </row>
    <row r="14" spans="2:7" ht="43.5" customHeight="1">
      <c r="B14" s="23"/>
      <c r="C14" s="6" t="str">
        <f>Inputs!CF16</f>
        <v>Vraag 5</v>
      </c>
      <c r="D14" s="55"/>
      <c r="E14" s="81">
        <f>IF($D$19&lt;&gt;"",Inputs!CF26,"")</f>
      </c>
      <c r="F14" s="81"/>
      <c r="G14" s="64"/>
    </row>
    <row r="15" spans="2:7" ht="43.5" customHeight="1">
      <c r="B15" s="23"/>
      <c r="C15" s="6" t="str">
        <f>Inputs!CF17</f>
        <v>Vraag 6</v>
      </c>
      <c r="D15" s="55"/>
      <c r="E15" s="81">
        <f>IF($D$19&lt;&gt;"",Inputs!CF27,"")</f>
      </c>
      <c r="F15" s="81"/>
      <c r="G15" s="64"/>
    </row>
    <row r="16" spans="2:7" ht="43.5" customHeight="1">
      <c r="B16" s="23"/>
      <c r="C16" s="6" t="str">
        <f>Inputs!CF18</f>
        <v>Vraag 7</v>
      </c>
      <c r="D16" s="55"/>
      <c r="E16" s="81">
        <f>IF($D$19&lt;&gt;"",Inputs!CF28,"")</f>
      </c>
      <c r="F16" s="81"/>
      <c r="G16" s="64"/>
    </row>
    <row r="17" spans="2:7" ht="43.5" customHeight="1">
      <c r="B17" s="23"/>
      <c r="C17" s="6" t="str">
        <f>Inputs!CF19</f>
        <v>Vraag 8</v>
      </c>
      <c r="D17" s="55"/>
      <c r="E17" s="81">
        <f>IF($D$19&lt;&gt;"",Inputs!CF29,"")</f>
      </c>
      <c r="F17" s="81"/>
      <c r="G17" s="64"/>
    </row>
    <row r="18" spans="2:7" ht="43.5" customHeight="1">
      <c r="B18" s="23"/>
      <c r="C18" s="6" t="str">
        <f>Inputs!CF20</f>
        <v>Vraag 9</v>
      </c>
      <c r="D18" s="55"/>
      <c r="E18" s="81">
        <f>IF($D$19&lt;&gt;"",Inputs!CF30,"")</f>
      </c>
      <c r="F18" s="81"/>
      <c r="G18" s="64"/>
    </row>
    <row r="19" spans="2:7" ht="43.5" customHeight="1">
      <c r="B19" s="23"/>
      <c r="C19" s="6" t="str">
        <f>Inputs!CF21</f>
        <v>Vraag 10</v>
      </c>
      <c r="D19" s="55"/>
      <c r="E19" s="81">
        <f>IF($D$19&lt;&gt;"",Inputs!CF31,"")</f>
      </c>
      <c r="F19" s="81"/>
      <c r="G19" s="64"/>
    </row>
    <row r="20" spans="2:7" ht="19.5" customHeight="1">
      <c r="B20" s="23">
        <v>4</v>
      </c>
      <c r="C20" s="80" t="str">
        <f>Inputs!D43</f>
        <v>BESPREKINGSVRAAG:</v>
      </c>
      <c r="D20" s="80"/>
      <c r="E20" s="80" t="str">
        <f>Inputs!D44</f>
        <v>KOMMENTAAR:</v>
      </c>
      <c r="F20" s="80"/>
      <c r="G20" s="65">
        <f>SUM(G10:G19)/10</f>
        <v>0</v>
      </c>
    </row>
    <row r="21" spans="2:7" ht="26.25" customHeight="1">
      <c r="B21" s="23"/>
      <c r="C21" s="81" t="str">
        <f>Inputs!CF32</f>
        <v>Watter van die vier bedrywighede gaan ek aanpak omop die spoor te bly en God se  vyf doelwitte vir my lewe te balanseer?</v>
      </c>
      <c r="D21" s="81"/>
      <c r="E21" s="92"/>
      <c r="F21" s="93"/>
      <c r="G21" s="96"/>
    </row>
    <row r="22" spans="2:7" ht="26.25" customHeight="1">
      <c r="B22" s="23"/>
      <c r="C22" s="81" t="str">
        <f>Inputs!CF33</f>
        <v>Wat kan die groep saam doen om die groot opdrag uit te voer?</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C5:D5"/>
    <mergeCell ref="E5:F5"/>
    <mergeCell ref="D7:F7"/>
    <mergeCell ref="C8:F8"/>
    <mergeCell ref="E9:F9"/>
    <mergeCell ref="E10:F10"/>
    <mergeCell ref="E11:F11"/>
    <mergeCell ref="E12:F12"/>
    <mergeCell ref="E13:F13"/>
    <mergeCell ref="E14:F14"/>
    <mergeCell ref="E15:F15"/>
    <mergeCell ref="E16:F16"/>
    <mergeCell ref="E17:F17"/>
    <mergeCell ref="E18:F18"/>
    <mergeCell ref="E19:F19"/>
    <mergeCell ref="C20:D20"/>
    <mergeCell ref="E20:F20"/>
    <mergeCell ref="D23:F23"/>
    <mergeCell ref="D24:E24"/>
    <mergeCell ref="C21:D21"/>
    <mergeCell ref="E21:G21"/>
    <mergeCell ref="C22:D22"/>
    <mergeCell ref="E22:G22"/>
  </mergeCells>
  <conditionalFormatting sqref="F2 F4 B2:E4 B25:G41 D5:F6 B5:B24 C5:C7 D9 F24 E9:F20 G23:G24 C9:C24 D21:D22 G2: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43.xml><?xml version="1.0" encoding="utf-8"?>
<worksheet xmlns="http://schemas.openxmlformats.org/spreadsheetml/2006/main" xmlns:r="http://schemas.openxmlformats.org/officeDocument/2006/relationships">
  <sheetPr>
    <pageSetUpPr fitToPage="1"/>
  </sheetPr>
  <dimension ref="A2:G41"/>
  <sheetViews>
    <sheetView workbookViewId="0" topLeftCell="B1">
      <selection activeCell="D7" sqref="D7:F7"/>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421875" style="1" customWidth="1"/>
    <col min="8" max="8" width="4.421875" style="1" customWidth="1"/>
    <col min="9" max="16384" width="9.140625" style="1" customWidth="1"/>
  </cols>
  <sheetData>
    <row r="1" ht="13.5" thickBot="1"/>
    <row r="2" spans="1:7" ht="18.75" thickTop="1">
      <c r="A2" s="11" t="str">
        <f>'39'!F40</f>
        <v>X</v>
      </c>
      <c r="B2" s="2"/>
      <c r="C2" s="3"/>
      <c r="D2" s="91" t="str">
        <f>'00'!C47</f>
        <v>40 Leef met 'n doel.</v>
      </c>
      <c r="E2" s="91"/>
      <c r="F2" s="3"/>
      <c r="G2" s="4"/>
    </row>
    <row r="3" spans="2:7" ht="12.75">
      <c r="B3" s="5"/>
      <c r="C3" s="6"/>
      <c r="D3" s="6"/>
      <c r="E3" s="28" t="str">
        <f>Inputs!H8</f>
        <v>DATUM:</v>
      </c>
      <c r="F3" s="54"/>
      <c r="G3" s="7"/>
    </row>
    <row r="4" spans="2:7" ht="12.75">
      <c r="B4" s="5"/>
      <c r="C4" s="6"/>
      <c r="D4" s="6"/>
      <c r="E4" s="6"/>
      <c r="F4" s="6"/>
      <c r="G4" s="7"/>
    </row>
    <row r="5" spans="2:7" ht="15.75" customHeight="1">
      <c r="B5" s="23"/>
      <c r="C5" s="86" t="str">
        <f>Inputs!CH9</f>
        <v>Doel 5: Jy is vir 'n sending geskep.</v>
      </c>
      <c r="D5" s="86"/>
      <c r="E5" s="87" t="str">
        <f>Inputs!F50</f>
        <v>40 Leef met 'n doel.</v>
      </c>
      <c r="F5" s="87"/>
      <c r="G5" s="7"/>
    </row>
    <row r="6" spans="2:7" ht="12.75">
      <c r="B6" s="23"/>
      <c r="C6" s="6"/>
      <c r="D6" s="6"/>
      <c r="E6" s="6"/>
      <c r="F6" s="6"/>
      <c r="G6" s="7"/>
    </row>
    <row r="7" spans="2:7" ht="25.5">
      <c r="B7" s="23">
        <v>1</v>
      </c>
      <c r="C7" s="6" t="str">
        <f>CONCATENATE(Inputs!D38," ",Inputs!CH10," :")</f>
        <v>SKRIFGEDEELTE: Spr 19:21 :</v>
      </c>
      <c r="D7" s="92"/>
      <c r="E7" s="93"/>
      <c r="F7" s="94"/>
      <c r="G7" s="7"/>
    </row>
    <row r="8" spans="2:7" ht="43.5" customHeight="1">
      <c r="B8" s="23">
        <v>2</v>
      </c>
      <c r="C8" s="95" t="str">
        <f>CONCATENATE("' ",Inputs!CH11," '")</f>
        <v>' n Doelbewuste lewe is die enigste manier om werklik te lewe. Al die res is blote bestaan. '</v>
      </c>
      <c r="D8" s="95"/>
      <c r="E8" s="95"/>
      <c r="F8" s="95"/>
      <c r="G8" s="7"/>
    </row>
    <row r="9" spans="2:7" ht="27" customHeight="1">
      <c r="B9" s="23">
        <v>3</v>
      </c>
      <c r="C9" s="39" t="str">
        <f>Inputs!D39</f>
        <v>VRAAG</v>
      </c>
      <c r="D9" s="39" t="str">
        <f>Inputs!D40</f>
        <v>JOU ANTWOORD</v>
      </c>
      <c r="E9" s="80" t="str">
        <f>Inputs!D41</f>
        <v>MODELANTWOORD</v>
      </c>
      <c r="F9" s="80"/>
      <c r="G9" s="42" t="str">
        <f>Inputs!D42</f>
        <v>OK ?   (1 of 0)</v>
      </c>
    </row>
    <row r="10" spans="2:7" ht="43.5" customHeight="1">
      <c r="B10" s="23"/>
      <c r="C10" s="6" t="str">
        <f>Inputs!CH12</f>
        <v>Vraag 1</v>
      </c>
      <c r="D10" s="55"/>
      <c r="E10" s="81">
        <f>IF($D$19&lt;&gt;"",Inputs!CH22,"")</f>
      </c>
      <c r="F10" s="81"/>
      <c r="G10" s="64"/>
    </row>
    <row r="11" spans="2:7" ht="43.5" customHeight="1">
      <c r="B11" s="23"/>
      <c r="C11" s="6" t="str">
        <f>Inputs!CH13</f>
        <v>Vraag 2</v>
      </c>
      <c r="D11" s="55"/>
      <c r="E11" s="81">
        <f>IF($D$19&lt;&gt;"",Inputs!CH23,"")</f>
      </c>
      <c r="F11" s="81"/>
      <c r="G11" s="64"/>
    </row>
    <row r="12" spans="2:7" ht="43.5" customHeight="1">
      <c r="B12" s="23"/>
      <c r="C12" s="6" t="str">
        <f>Inputs!CH14</f>
        <v>Vraag 3</v>
      </c>
      <c r="D12" s="55"/>
      <c r="E12" s="81">
        <f>IF($D$19&lt;&gt;"",Inputs!CH24,"")</f>
      </c>
      <c r="F12" s="81"/>
      <c r="G12" s="64"/>
    </row>
    <row r="13" spans="2:7" ht="43.5" customHeight="1">
      <c r="B13" s="23"/>
      <c r="C13" s="6" t="str">
        <f>Inputs!CH15</f>
        <v>Vraag 4</v>
      </c>
      <c r="D13" s="55"/>
      <c r="E13" s="81">
        <f>IF($D$19&lt;&gt;"",Inputs!CH25,"")</f>
      </c>
      <c r="F13" s="81"/>
      <c r="G13" s="64"/>
    </row>
    <row r="14" spans="2:7" ht="43.5" customHeight="1">
      <c r="B14" s="23"/>
      <c r="C14" s="6" t="str">
        <f>Inputs!CH16</f>
        <v>Vraag 5</v>
      </c>
      <c r="D14" s="55"/>
      <c r="E14" s="81">
        <f>IF($D$19&lt;&gt;"",Inputs!CH26,"")</f>
      </c>
      <c r="F14" s="81"/>
      <c r="G14" s="64"/>
    </row>
    <row r="15" spans="2:7" ht="43.5" customHeight="1">
      <c r="B15" s="23"/>
      <c r="C15" s="6" t="str">
        <f>Inputs!CH17</f>
        <v>Vraag 6</v>
      </c>
      <c r="D15" s="55"/>
      <c r="E15" s="81">
        <f>IF($D$19&lt;&gt;"",Inputs!CH27,"")</f>
      </c>
      <c r="F15" s="81"/>
      <c r="G15" s="64"/>
    </row>
    <row r="16" spans="2:7" ht="43.5" customHeight="1">
      <c r="B16" s="23"/>
      <c r="C16" s="6" t="str">
        <f>Inputs!CH18</f>
        <v>Vraag 7</v>
      </c>
      <c r="D16" s="55"/>
      <c r="E16" s="81">
        <f>IF($D$19&lt;&gt;"",Inputs!CH28,"")</f>
      </c>
      <c r="F16" s="81"/>
      <c r="G16" s="64"/>
    </row>
    <row r="17" spans="2:7" ht="43.5" customHeight="1">
      <c r="B17" s="23"/>
      <c r="C17" s="6" t="str">
        <f>Inputs!CH19</f>
        <v>Vraag 8</v>
      </c>
      <c r="D17" s="55"/>
      <c r="E17" s="81">
        <f>IF($D$19&lt;&gt;"",Inputs!CH29,"")</f>
      </c>
      <c r="F17" s="81"/>
      <c r="G17" s="64"/>
    </row>
    <row r="18" spans="2:7" ht="43.5" customHeight="1">
      <c r="B18" s="23"/>
      <c r="C18" s="6" t="str">
        <f>Inputs!CH20</f>
        <v>Vraag 9</v>
      </c>
      <c r="D18" s="55"/>
      <c r="E18" s="81">
        <f>IF($D$19&lt;&gt;"",Inputs!CH30,"")</f>
      </c>
      <c r="F18" s="81"/>
      <c r="G18" s="64"/>
    </row>
    <row r="19" spans="2:7" ht="43.5" customHeight="1">
      <c r="B19" s="23"/>
      <c r="C19" s="6" t="str">
        <f>Inputs!CH21</f>
        <v>Vraag 10</v>
      </c>
      <c r="D19" s="55"/>
      <c r="E19" s="81">
        <f>IF($D$19&lt;&gt;"",Inputs!CH31,"")</f>
      </c>
      <c r="F19" s="81"/>
      <c r="G19" s="64"/>
    </row>
    <row r="20" spans="2:7" ht="23.25" customHeight="1">
      <c r="B20" s="23">
        <v>4</v>
      </c>
      <c r="C20" s="80" t="str">
        <f>Inputs!D43</f>
        <v>BESPREKINGSVRAAG:</v>
      </c>
      <c r="D20" s="80"/>
      <c r="E20" s="80" t="str">
        <f>Inputs!D44</f>
        <v>KOMMENTAAR:</v>
      </c>
      <c r="F20" s="80"/>
      <c r="G20" s="65">
        <f>SUM(G10:G19)/10</f>
        <v>0</v>
      </c>
    </row>
    <row r="21" spans="2:7" ht="30" customHeight="1">
      <c r="B21" s="23"/>
      <c r="C21" s="81" t="str">
        <f>Inputs!CH32</f>
        <v>Wanneer gaan ekdie tyd inruim om my antwoord op die vyf groot vrae van die lewe neer te skrywe? Wanneer gaan ek my doel neerskryf?</v>
      </c>
      <c r="D21" s="81"/>
      <c r="E21" s="92"/>
      <c r="F21" s="93"/>
      <c r="G21" s="96"/>
    </row>
    <row r="22" spans="2:7" ht="30" customHeight="1">
      <c r="B22" s="23"/>
      <c r="C22" s="81" t="str">
        <f>Inputs!CH33</f>
        <v>Hoe is julle lewensdoele opnuut gefokus of gerig omdat julle saam deur hierdie boek gelees het? Wat was vir jou van die nuttigste insigte?</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C5:D5"/>
    <mergeCell ref="E5:F5"/>
    <mergeCell ref="D7:F7"/>
    <mergeCell ref="C8:F8"/>
    <mergeCell ref="E9:F9"/>
    <mergeCell ref="E10:F10"/>
    <mergeCell ref="E11:F11"/>
    <mergeCell ref="E12:F12"/>
    <mergeCell ref="E13:F13"/>
    <mergeCell ref="E14:F14"/>
    <mergeCell ref="E15:F15"/>
    <mergeCell ref="E16:F16"/>
    <mergeCell ref="E17:F17"/>
    <mergeCell ref="E18:F18"/>
    <mergeCell ref="E19:F19"/>
    <mergeCell ref="C20:D20"/>
    <mergeCell ref="E20:F20"/>
    <mergeCell ref="D23:F23"/>
    <mergeCell ref="D24:E24"/>
    <mergeCell ref="C21:D21"/>
    <mergeCell ref="E21:G21"/>
    <mergeCell ref="C22:D22"/>
    <mergeCell ref="E22:G22"/>
  </mergeCells>
  <conditionalFormatting sqref="F2 F4 B2:E4 B25:G41 D5:F6 B5:B24 C5:C7 D9 F24 E9:F20 G23:G24 C9:C24 D21:D22 G2: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44.xml><?xml version="1.0" encoding="utf-8"?>
<worksheet xmlns="http://schemas.openxmlformats.org/spreadsheetml/2006/main" xmlns:r="http://schemas.openxmlformats.org/officeDocument/2006/relationships">
  <sheetPr>
    <pageSetUpPr fitToPage="1"/>
  </sheetPr>
  <dimension ref="A2:G41"/>
  <sheetViews>
    <sheetView workbookViewId="0" topLeftCell="B1">
      <selection activeCell="F41" sqref="F41"/>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9.140625" style="1" customWidth="1"/>
    <col min="8" max="8" width="4.421875" style="1" customWidth="1"/>
    <col min="9" max="16384" width="9.140625" style="1" customWidth="1"/>
  </cols>
  <sheetData>
    <row r="1" ht="13.5" thickBot="1"/>
    <row r="2" spans="1:7" ht="18.75" thickTop="1">
      <c r="A2" s="11" t="str">
        <f>'35'!F40</f>
        <v>X</v>
      </c>
      <c r="B2" s="2"/>
      <c r="C2" s="3"/>
      <c r="D2" s="91" t="str">
        <f>'00'!C48</f>
        <v>40+ Pad vorentoe</v>
      </c>
      <c r="E2" s="91"/>
      <c r="F2" s="3"/>
      <c r="G2" s="4"/>
    </row>
    <row r="3" spans="2:7" ht="12.75">
      <c r="B3" s="5"/>
      <c r="C3" s="6"/>
      <c r="D3" s="6"/>
      <c r="E3" s="28" t="str">
        <f>Inputs!H8</f>
        <v>DATUM:</v>
      </c>
      <c r="F3" s="59"/>
      <c r="G3" s="7"/>
    </row>
    <row r="4" spans="2:7" ht="12.75">
      <c r="B4" s="5"/>
      <c r="C4" s="6"/>
      <c r="D4" s="6"/>
      <c r="E4" s="6"/>
      <c r="F4" s="6"/>
      <c r="G4" s="7"/>
    </row>
    <row r="5" spans="2:7" ht="12.75">
      <c r="B5" s="5"/>
      <c r="C5" s="6"/>
      <c r="D5" s="6"/>
      <c r="E5" s="6"/>
      <c r="F5" s="6"/>
      <c r="G5" s="7"/>
    </row>
    <row r="6" spans="2:7" ht="12.75">
      <c r="B6" s="5"/>
      <c r="C6" s="6"/>
      <c r="D6" s="6"/>
      <c r="E6" s="6"/>
      <c r="F6" s="6"/>
      <c r="G6" s="7"/>
    </row>
    <row r="7" spans="2:7" ht="12.75">
      <c r="B7" s="5"/>
      <c r="C7" s="6"/>
      <c r="D7" s="6"/>
      <c r="E7" s="6"/>
      <c r="F7" s="6"/>
      <c r="G7" s="7"/>
    </row>
    <row r="8" spans="2:7" ht="12.75">
      <c r="B8" s="5"/>
      <c r="C8" s="6"/>
      <c r="D8" s="6"/>
      <c r="E8" s="6"/>
      <c r="F8" s="6"/>
      <c r="G8" s="7"/>
    </row>
    <row r="9" spans="2:7" ht="12.75">
      <c r="B9" s="5"/>
      <c r="C9" s="6"/>
      <c r="D9" s="6"/>
      <c r="E9" s="6"/>
      <c r="F9" s="6"/>
      <c r="G9" s="7"/>
    </row>
    <row r="10" spans="2:7" ht="12.75">
      <c r="B10" s="5"/>
      <c r="C10" s="6"/>
      <c r="D10" s="6"/>
      <c r="E10" s="6"/>
      <c r="F10" s="6"/>
      <c r="G10" s="7"/>
    </row>
    <row r="11" spans="2:7" ht="12.75">
      <c r="B11" s="5"/>
      <c r="C11" s="6"/>
      <c r="D11" s="6"/>
      <c r="E11" s="6"/>
      <c r="F11" s="6"/>
      <c r="G11" s="7"/>
    </row>
    <row r="12" spans="2:7" ht="12.75">
      <c r="B12" s="5"/>
      <c r="C12" s="6"/>
      <c r="D12" s="6"/>
      <c r="E12" s="6"/>
      <c r="F12" s="6"/>
      <c r="G12" s="7"/>
    </row>
    <row r="13" spans="2:7" ht="12.75">
      <c r="B13" s="5"/>
      <c r="C13" s="6"/>
      <c r="D13" s="6"/>
      <c r="E13" s="6"/>
      <c r="F13" s="6"/>
      <c r="G13" s="7"/>
    </row>
    <row r="14" spans="2:7" ht="12.75">
      <c r="B14" s="5"/>
      <c r="C14" s="6"/>
      <c r="D14" s="6"/>
      <c r="E14" s="6"/>
      <c r="F14" s="6"/>
      <c r="G14" s="7"/>
    </row>
    <row r="15" spans="2:7" ht="12.75">
      <c r="B15" s="5"/>
      <c r="C15" s="6"/>
      <c r="D15" s="6"/>
      <c r="E15" s="6"/>
      <c r="F15" s="6"/>
      <c r="G15" s="7"/>
    </row>
    <row r="16" spans="2:7" ht="12.75">
      <c r="B16" s="5"/>
      <c r="C16" s="6"/>
      <c r="D16" s="6"/>
      <c r="E16" s="6"/>
      <c r="F16" s="6"/>
      <c r="G16" s="7"/>
    </row>
    <row r="17" spans="2:7" ht="12.75">
      <c r="B17" s="5"/>
      <c r="C17" s="6"/>
      <c r="D17" s="6"/>
      <c r="E17" s="6"/>
      <c r="F17" s="6"/>
      <c r="G17" s="7"/>
    </row>
    <row r="18" spans="2:7" ht="12.75">
      <c r="B18" s="5"/>
      <c r="C18" s="6"/>
      <c r="D18" s="6"/>
      <c r="E18" s="6"/>
      <c r="F18" s="6"/>
      <c r="G18" s="7"/>
    </row>
    <row r="19" spans="2:7" ht="12.75">
      <c r="B19" s="5"/>
      <c r="C19" s="6"/>
      <c r="D19" s="6"/>
      <c r="E19" s="6"/>
      <c r="F19" s="6"/>
      <c r="G19" s="7"/>
    </row>
    <row r="20" spans="2:7" ht="12.75">
      <c r="B20" s="5"/>
      <c r="C20" s="6"/>
      <c r="D20" s="6"/>
      <c r="E20" s="6"/>
      <c r="F20" s="6"/>
      <c r="G20" s="7"/>
    </row>
    <row r="21" spans="2:7" ht="12.75">
      <c r="B21" s="5"/>
      <c r="C21" s="6"/>
      <c r="D21" s="6"/>
      <c r="E21" s="6"/>
      <c r="F21" s="6"/>
      <c r="G21" s="7"/>
    </row>
    <row r="22" spans="2:7" ht="12.75">
      <c r="B22" s="5"/>
      <c r="C22" s="6"/>
      <c r="D22" s="6"/>
      <c r="E22" s="6"/>
      <c r="F22" s="6"/>
      <c r="G22" s="7"/>
    </row>
    <row r="23" spans="2:7" ht="12.75">
      <c r="B23" s="5"/>
      <c r="C23" s="6"/>
      <c r="D23" s="6"/>
      <c r="E23" s="6"/>
      <c r="F23" s="6"/>
      <c r="G23" s="7"/>
    </row>
    <row r="24" spans="2:7" ht="12.75">
      <c r="B24" s="5"/>
      <c r="C24" s="6"/>
      <c r="D24" s="6"/>
      <c r="E24" s="6"/>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
    <mergeCell ref="D2:E2"/>
    <mergeCell ref="D40:E40"/>
  </mergeCells>
  <conditionalFormatting sqref="B2:E41 G2:G41 F2 F4:F41">
    <cfRule type="expression" priority="1" dxfId="1" stopIfTrue="1">
      <formula>$A$2&lt;&gt;"X"</formula>
    </cfRule>
  </conditionalFormatting>
  <conditionalFormatting sqref="F3">
    <cfRule type="expression" priority="2" dxfId="1" stopIfTrue="1">
      <formula>$A$2&lt;&gt;"X"</formula>
    </cfRule>
    <cfRule type="cellIs" priority="3" dxfId="0"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45.xml><?xml version="1.0" encoding="utf-8"?>
<worksheet xmlns="http://schemas.openxmlformats.org/spreadsheetml/2006/main" xmlns:r="http://schemas.openxmlformats.org/officeDocument/2006/relationships">
  <sheetPr>
    <pageSetUpPr fitToPage="1"/>
  </sheetPr>
  <dimension ref="A2:G51"/>
  <sheetViews>
    <sheetView workbookViewId="0" topLeftCell="B1">
      <selection activeCell="C2" sqref="C2"/>
    </sheetView>
  </sheetViews>
  <sheetFormatPr defaultColWidth="9.140625" defaultRowHeight="12.75"/>
  <cols>
    <col min="1" max="1" width="3.8515625" style="11" hidden="1" customWidth="1"/>
    <col min="2" max="2" width="5.57421875" style="1" customWidth="1"/>
    <col min="3" max="3" width="16.7109375" style="1" customWidth="1"/>
    <col min="4" max="4" width="36.7109375" style="1" customWidth="1"/>
    <col min="5" max="5" width="38.140625" style="1" customWidth="1"/>
    <col min="6" max="6" width="24.28125" style="1" customWidth="1"/>
    <col min="7" max="7" width="4.7109375" style="1" customWidth="1"/>
    <col min="8" max="8" width="4.421875" style="1" customWidth="1"/>
    <col min="9" max="16384" width="9.140625" style="1" customWidth="1"/>
  </cols>
  <sheetData>
    <row r="1" ht="13.5" thickBot="1"/>
    <row r="2" spans="1:7" ht="18.75" thickTop="1">
      <c r="A2" s="11" t="str">
        <f>'00'!E55</f>
        <v>X</v>
      </c>
      <c r="B2" s="2"/>
      <c r="C2" s="3"/>
      <c r="D2" s="91" t="str">
        <f>'00'!C49</f>
        <v>A: Mense wat die Here op jou hart lê</v>
      </c>
      <c r="E2" s="91"/>
      <c r="F2" s="3"/>
      <c r="G2" s="4"/>
    </row>
    <row r="3" spans="2:7" ht="12.75">
      <c r="B3" s="5"/>
      <c r="C3" s="47" t="str">
        <f>Inputs!CL8</f>
        <v>DATUM:</v>
      </c>
      <c r="D3" s="47" t="str">
        <f>Inputs!CL9</f>
        <v>PERSOON / SAAK:</v>
      </c>
      <c r="E3" s="47" t="str">
        <f>Inputs!CL10</f>
        <v>WAARVOOR BID ?</v>
      </c>
      <c r="F3" s="47" t="str">
        <f>Inputs!CL11</f>
        <v>ANTWOORD:</v>
      </c>
      <c r="G3" s="7"/>
    </row>
    <row r="4" spans="2:7" ht="25.5" customHeight="1">
      <c r="B4" s="23">
        <v>1</v>
      </c>
      <c r="C4" s="60">
        <f>IF('01'!$F$3="","",'01'!$F$3)</f>
      </c>
      <c r="D4" s="61">
        <f>IF('01'!$D$24:$E$24="","",'01'!$D$24:$E$24)</f>
      </c>
      <c r="E4" s="61"/>
      <c r="F4" s="61"/>
      <c r="G4" s="7"/>
    </row>
    <row r="5" spans="2:7" ht="25.5" customHeight="1">
      <c r="B5" s="23">
        <v>2</v>
      </c>
      <c r="C5" s="60">
        <f>IF('02'!$F$3="","",'02'!$F$3)</f>
      </c>
      <c r="D5" s="61">
        <f>IF('02'!$D$24:$E$24="","",'02'!$D$24:$E$24)</f>
      </c>
      <c r="E5" s="61"/>
      <c r="F5" s="61"/>
      <c r="G5" s="7"/>
    </row>
    <row r="6" spans="2:7" ht="25.5" customHeight="1">
      <c r="B6" s="23">
        <v>3</v>
      </c>
      <c r="C6" s="60">
        <f>IF('03'!$F$3="","",'03'!$F$3)</f>
      </c>
      <c r="D6" s="61">
        <f>IF('03'!$D$24:$E$24="","",'03'!$D$24:$E$24)</f>
      </c>
      <c r="E6" s="61"/>
      <c r="F6" s="61"/>
      <c r="G6" s="7"/>
    </row>
    <row r="7" spans="2:7" ht="25.5" customHeight="1">
      <c r="B7" s="23">
        <v>4</v>
      </c>
      <c r="C7" s="60">
        <f>IF('04'!$F$3="","",'04'!$F$3)</f>
      </c>
      <c r="D7" s="61">
        <f>IF('04'!$D$24:$E$24="","",'04'!$D$24:$E$24)</f>
      </c>
      <c r="E7" s="61"/>
      <c r="F7" s="61"/>
      <c r="G7" s="7"/>
    </row>
    <row r="8" spans="2:7" ht="25.5" customHeight="1">
      <c r="B8" s="23">
        <v>5</v>
      </c>
      <c r="C8" s="60">
        <f>IF('05'!$F$3="","",'05'!$F$3)</f>
      </c>
      <c r="D8" s="61">
        <f>IF('05'!$D$24:$E$24="","",'05'!$D$24:$E$24)</f>
      </c>
      <c r="E8" s="61"/>
      <c r="F8" s="61"/>
      <c r="G8" s="7"/>
    </row>
    <row r="9" spans="2:7" ht="25.5" customHeight="1">
      <c r="B9" s="23">
        <v>6</v>
      </c>
      <c r="C9" s="60">
        <f>IF('06'!$F$3="","",'06'!$F$3)</f>
      </c>
      <c r="D9" s="61">
        <f>IF('06'!$D$24:$E$24="","",'06'!$D$24:$E$24)</f>
      </c>
      <c r="E9" s="61"/>
      <c r="F9" s="61"/>
      <c r="G9" s="7"/>
    </row>
    <row r="10" spans="2:7" ht="25.5" customHeight="1">
      <c r="B10" s="23">
        <v>7</v>
      </c>
      <c r="C10" s="60">
        <f>IF('07'!$F$3="","",'07'!$F$3)</f>
      </c>
      <c r="D10" s="61">
        <f>IF('07'!$D$24:$E$24="","",'07'!$D$24:$E$24)</f>
      </c>
      <c r="E10" s="61"/>
      <c r="F10" s="61"/>
      <c r="G10" s="7"/>
    </row>
    <row r="11" spans="2:7" ht="25.5" customHeight="1">
      <c r="B11" s="23">
        <v>8</v>
      </c>
      <c r="C11" s="60">
        <f>IF('08'!$F$3="","",'08'!$F$3)</f>
      </c>
      <c r="D11" s="61">
        <f>IF('08'!$D$24:$E$24="","",'08'!$D$24:$E$24)</f>
      </c>
      <c r="E11" s="61"/>
      <c r="F11" s="61"/>
      <c r="G11" s="7"/>
    </row>
    <row r="12" spans="2:7" ht="25.5" customHeight="1">
      <c r="B12" s="23">
        <v>9</v>
      </c>
      <c r="C12" s="60">
        <f>IF('09'!$F$3="","",'09'!$F$3)</f>
      </c>
      <c r="D12" s="61">
        <f>IF('09'!$D$24:$E$24="","",'09'!$D$24:$E$24)</f>
      </c>
      <c r="E12" s="61"/>
      <c r="F12" s="61"/>
      <c r="G12" s="7"/>
    </row>
    <row r="13" spans="2:7" ht="25.5" customHeight="1">
      <c r="B13" s="23">
        <v>10</v>
      </c>
      <c r="C13" s="60">
        <f>IF('10'!$F$3="","",'10'!$F$3)</f>
      </c>
      <c r="D13" s="61">
        <f>IF('10'!$D$24:$E$24="","",'10'!$D$24:$E$24)</f>
      </c>
      <c r="E13" s="61"/>
      <c r="F13" s="61"/>
      <c r="G13" s="7"/>
    </row>
    <row r="14" spans="2:7" ht="25.5" customHeight="1">
      <c r="B14" s="23">
        <v>11</v>
      </c>
      <c r="C14" s="60">
        <f>IF('11'!$F$3="","",'11'!$F$3)</f>
      </c>
      <c r="D14" s="61">
        <f>IF('11'!$D$24:$E$24="","",'11'!$D$24:$E$24)</f>
      </c>
      <c r="E14" s="61"/>
      <c r="F14" s="61"/>
      <c r="G14" s="7"/>
    </row>
    <row r="15" spans="2:7" ht="25.5" customHeight="1">
      <c r="B15" s="23">
        <v>12</v>
      </c>
      <c r="C15" s="60">
        <f>IF('12'!$F$3="","",'12'!$F$3)</f>
      </c>
      <c r="D15" s="61">
        <f>IF('12'!$D$24:$E$24="","",'12'!$D$24:$E$24)</f>
      </c>
      <c r="E15" s="61"/>
      <c r="F15" s="61"/>
      <c r="G15" s="7"/>
    </row>
    <row r="16" spans="2:7" ht="25.5" customHeight="1">
      <c r="B16" s="23">
        <v>13</v>
      </c>
      <c r="C16" s="60">
        <f>IF('13'!$F$3="","",'13'!$F$3)</f>
      </c>
      <c r="D16" s="61">
        <f>IF('13'!$D$24:$E$24="","",'13'!$D$24:$E$24)</f>
      </c>
      <c r="E16" s="61"/>
      <c r="F16" s="61"/>
      <c r="G16" s="7"/>
    </row>
    <row r="17" spans="2:7" ht="25.5" customHeight="1">
      <c r="B17" s="23">
        <v>14</v>
      </c>
      <c r="C17" s="60">
        <f>IF('14'!$F$3="","",'14'!$F$3)</f>
      </c>
      <c r="D17" s="61">
        <f>IF('14'!$D$24:$E$24="","",'14'!$D$24:$E$24)</f>
      </c>
      <c r="E17" s="61"/>
      <c r="F17" s="61"/>
      <c r="G17" s="7"/>
    </row>
    <row r="18" spans="2:7" ht="25.5" customHeight="1">
      <c r="B18" s="23">
        <v>15</v>
      </c>
      <c r="C18" s="60">
        <f>IF('15'!$F$3="","",'15'!$F$3)</f>
      </c>
      <c r="D18" s="61">
        <f>IF('15'!$D$24:$E$24="","",'15'!$D$24:$E$24)</f>
      </c>
      <c r="E18" s="61"/>
      <c r="F18" s="61"/>
      <c r="G18" s="7"/>
    </row>
    <row r="19" spans="2:7" ht="25.5" customHeight="1">
      <c r="B19" s="23">
        <v>16</v>
      </c>
      <c r="C19" s="60">
        <f>IF('16'!$F$3="","",'16'!$F$3)</f>
      </c>
      <c r="D19" s="61">
        <f>IF('16'!$D$24:$E$24="","",'16'!$D$24:$E$24)</f>
      </c>
      <c r="E19" s="61"/>
      <c r="F19" s="61"/>
      <c r="G19" s="7"/>
    </row>
    <row r="20" spans="2:7" ht="25.5" customHeight="1">
      <c r="B20" s="23">
        <v>17</v>
      </c>
      <c r="C20" s="60">
        <f>IF('17'!$F$3="","",'17'!$F$3)</f>
      </c>
      <c r="D20" s="61">
        <f>IF('17'!$D$24:$E$24="","",'17'!$D$24:$E$24)</f>
      </c>
      <c r="E20" s="61"/>
      <c r="F20" s="61"/>
      <c r="G20" s="7"/>
    </row>
    <row r="21" spans="2:7" ht="25.5" customHeight="1">
      <c r="B21" s="23">
        <v>18</v>
      </c>
      <c r="C21" s="60">
        <f>IF('18'!$F$3="","",'18'!$F$3)</f>
      </c>
      <c r="D21" s="61">
        <f>IF('18'!$D$24:$E$24="","",'18'!$D$24:$E$24)</f>
      </c>
      <c r="E21" s="61"/>
      <c r="F21" s="61"/>
      <c r="G21" s="7"/>
    </row>
    <row r="22" spans="2:7" ht="25.5" customHeight="1">
      <c r="B22" s="23">
        <v>19</v>
      </c>
      <c r="C22" s="60">
        <f>IF('19'!$F$3="","",'19'!$F$3)</f>
      </c>
      <c r="D22" s="61">
        <f>IF('19'!$D$24:$E$24="","",'19'!$D$24:$E$24)</f>
      </c>
      <c r="E22" s="61"/>
      <c r="F22" s="61"/>
      <c r="G22" s="7"/>
    </row>
    <row r="23" spans="2:7" ht="25.5" customHeight="1">
      <c r="B23" s="23">
        <v>20</v>
      </c>
      <c r="C23" s="60">
        <f>IF('20'!$F$3="","",'20'!$F$3)</f>
      </c>
      <c r="D23" s="61">
        <f>IF('20'!$D$24:$E$24="","",'20'!$D$24:$E$24)</f>
      </c>
      <c r="E23" s="61"/>
      <c r="F23" s="61"/>
      <c r="G23" s="7"/>
    </row>
    <row r="24" spans="2:7" ht="25.5" customHeight="1">
      <c r="B24" s="23">
        <v>21</v>
      </c>
      <c r="C24" s="60">
        <f>IF('21'!$F$3="","",'21'!$F$3)</f>
      </c>
      <c r="D24" s="61">
        <f>IF('21'!$D$24:$E$24="","",'21'!$D$24:$E$24)</f>
      </c>
      <c r="E24" s="61"/>
      <c r="F24" s="61"/>
      <c r="G24" s="7"/>
    </row>
    <row r="25" spans="2:7" ht="25.5" customHeight="1">
      <c r="B25" s="23">
        <v>22</v>
      </c>
      <c r="C25" s="60">
        <f>IF('22'!$F$3="","",'22'!$F$3)</f>
      </c>
      <c r="D25" s="61">
        <f>IF('22'!$D$24:$E$24="","",'22'!$D$24:$E$24)</f>
      </c>
      <c r="E25" s="61"/>
      <c r="F25" s="61"/>
      <c r="G25" s="7"/>
    </row>
    <row r="26" spans="2:7" ht="25.5" customHeight="1">
      <c r="B26" s="23">
        <v>23</v>
      </c>
      <c r="C26" s="60">
        <f>IF('23'!$F$3="","",'23'!$F$3)</f>
      </c>
      <c r="D26" s="61">
        <f>IF('23'!$D$24:$E$24="","",'23'!$D$24:$E$24)</f>
      </c>
      <c r="E26" s="61"/>
      <c r="F26" s="61"/>
      <c r="G26" s="7"/>
    </row>
    <row r="27" spans="2:7" ht="25.5" customHeight="1">
      <c r="B27" s="23">
        <v>24</v>
      </c>
      <c r="C27" s="60">
        <f>IF('24'!$F$3="","",'24'!$F$3)</f>
      </c>
      <c r="D27" s="61">
        <f>IF('24'!$D$24:$E$24="","",'24'!$D$24:$E$24)</f>
      </c>
      <c r="E27" s="61"/>
      <c r="F27" s="61"/>
      <c r="G27" s="7"/>
    </row>
    <row r="28" spans="2:7" ht="25.5" customHeight="1">
      <c r="B28" s="23">
        <v>25</v>
      </c>
      <c r="C28" s="60">
        <f>IF('25'!$F$3="","",'25'!$F$3)</f>
      </c>
      <c r="D28" s="61">
        <f>IF('25'!$D$24:$E$24="","",'25'!$D$24:$E$24)</f>
      </c>
      <c r="E28" s="61"/>
      <c r="F28" s="61"/>
      <c r="G28" s="7"/>
    </row>
    <row r="29" spans="2:7" ht="25.5" customHeight="1">
      <c r="B29" s="23">
        <v>26</v>
      </c>
      <c r="C29" s="60">
        <f>IF('26'!$F$3="","",'26'!$F$3)</f>
      </c>
      <c r="D29" s="61">
        <f>IF('26'!$D$24:$E$24="","",'26'!$D$24:$E$24)</f>
      </c>
      <c r="E29" s="61"/>
      <c r="F29" s="61"/>
      <c r="G29" s="7"/>
    </row>
    <row r="30" spans="2:7" ht="25.5" customHeight="1">
      <c r="B30" s="23">
        <v>27</v>
      </c>
      <c r="C30" s="60">
        <f>IF('27'!$F$3="","",'27'!$F$3)</f>
      </c>
      <c r="D30" s="61">
        <f>IF('27'!$D$24:$E$24="","",'27'!$D$24:$E$24)</f>
      </c>
      <c r="E30" s="61"/>
      <c r="F30" s="61"/>
      <c r="G30" s="7"/>
    </row>
    <row r="31" spans="2:7" ht="25.5" customHeight="1">
      <c r="B31" s="23">
        <v>28</v>
      </c>
      <c r="C31" s="60">
        <f>IF('28'!$F$3="","",'28'!$F$3)</f>
      </c>
      <c r="D31" s="61">
        <f>IF('28'!$D$24:$E$24="","",'28'!$D$24:$E$24)</f>
      </c>
      <c r="E31" s="61"/>
      <c r="F31" s="61"/>
      <c r="G31" s="7"/>
    </row>
    <row r="32" spans="2:7" ht="25.5" customHeight="1">
      <c r="B32" s="23">
        <v>29</v>
      </c>
      <c r="C32" s="60">
        <f>IF('29'!$F$3="","",'29'!$F$3)</f>
      </c>
      <c r="D32" s="61">
        <f>IF('29'!$D$24:$E$24="","",'29'!$D$24:$E$24)</f>
      </c>
      <c r="E32" s="61"/>
      <c r="F32" s="61"/>
      <c r="G32" s="7"/>
    </row>
    <row r="33" spans="2:7" ht="25.5" customHeight="1">
      <c r="B33" s="23">
        <v>30</v>
      </c>
      <c r="C33" s="60">
        <f>IF('30'!$F$3="","",'30'!$F$3)</f>
      </c>
      <c r="D33" s="61">
        <f>IF('30'!$D$24:$E$24="","",'30'!$D$24:$E$24)</f>
      </c>
      <c r="E33" s="61"/>
      <c r="F33" s="61"/>
      <c r="G33" s="7"/>
    </row>
    <row r="34" spans="2:7" ht="25.5" customHeight="1">
      <c r="B34" s="23">
        <v>31</v>
      </c>
      <c r="C34" s="60">
        <f>IF('31'!$F$3="","",'31'!$F$3)</f>
      </c>
      <c r="D34" s="61">
        <f>IF('31'!$D$24:$E$24="","",'31'!$D$24:$E$24)</f>
      </c>
      <c r="E34" s="61"/>
      <c r="F34" s="61"/>
      <c r="G34" s="7"/>
    </row>
    <row r="35" spans="2:7" ht="25.5" customHeight="1">
      <c r="B35" s="23">
        <v>32</v>
      </c>
      <c r="C35" s="60">
        <f>IF('32'!$F$3="","",'32'!$F$3)</f>
      </c>
      <c r="D35" s="61">
        <f>IF('32'!$D$24:$E$24="","",'32'!$D$24:$E$24)</f>
      </c>
      <c r="E35" s="61"/>
      <c r="F35" s="61"/>
      <c r="G35" s="7"/>
    </row>
    <row r="36" spans="2:7" ht="25.5" customHeight="1">
      <c r="B36" s="23">
        <v>33</v>
      </c>
      <c r="C36" s="60">
        <f>IF('33'!$F$3="","",'33'!$F$3)</f>
      </c>
      <c r="D36" s="61">
        <f>IF('33'!$D$24:$E$24="","",'33'!$D$24:$E$24)</f>
      </c>
      <c r="E36" s="61"/>
      <c r="F36" s="61"/>
      <c r="G36" s="7"/>
    </row>
    <row r="37" spans="2:7" ht="25.5" customHeight="1">
      <c r="B37" s="23">
        <v>34</v>
      </c>
      <c r="C37" s="60">
        <f>IF('34'!$F$3="","",'34'!$F$3)</f>
      </c>
      <c r="D37" s="61">
        <f>IF('34'!$D$24:$E$24="","",'34'!$D$24:$E$24)</f>
      </c>
      <c r="E37" s="61"/>
      <c r="F37" s="61"/>
      <c r="G37" s="7"/>
    </row>
    <row r="38" spans="2:7" ht="25.5" customHeight="1">
      <c r="B38" s="23">
        <v>35</v>
      </c>
      <c r="C38" s="60">
        <f>IF('35'!$F$3="","",'35'!$F$3)</f>
      </c>
      <c r="D38" s="61">
        <f>IF('35'!$D$24:$E$24="","",'35'!$D$24:$E$24)</f>
      </c>
      <c r="E38" s="61"/>
      <c r="F38" s="61"/>
      <c r="G38" s="7"/>
    </row>
    <row r="39" spans="2:7" ht="25.5" customHeight="1">
      <c r="B39" s="23">
        <v>36</v>
      </c>
      <c r="C39" s="60">
        <f>IF('36'!$F$3="","",'36'!$F$3)</f>
      </c>
      <c r="D39" s="61">
        <f>IF('36'!$D$24:$E$24="","",'36'!$D$24:$E$24)</f>
      </c>
      <c r="E39" s="61"/>
      <c r="F39" s="61"/>
      <c r="G39" s="7"/>
    </row>
    <row r="40" spans="2:7" ht="25.5" customHeight="1">
      <c r="B40" s="23">
        <v>37</v>
      </c>
      <c r="C40" s="60">
        <f>IF('37'!$F$3="","",'37'!$F$3)</f>
      </c>
      <c r="D40" s="61">
        <f>IF('37'!$D$24:$E$24="","",'37'!$D$24:$E$24)</f>
      </c>
      <c r="E40" s="61"/>
      <c r="F40" s="61"/>
      <c r="G40" s="7"/>
    </row>
    <row r="41" spans="2:7" ht="25.5" customHeight="1">
      <c r="B41" s="23">
        <v>38</v>
      </c>
      <c r="C41" s="60">
        <f>IF('38'!$F$3="","",'38'!$F$3)</f>
      </c>
      <c r="D41" s="61">
        <f>IF('38'!$D$24:$E$24="","",'38'!$D$24:$E$24)</f>
      </c>
      <c r="E41" s="61"/>
      <c r="F41" s="61"/>
      <c r="G41" s="7"/>
    </row>
    <row r="42" spans="2:7" ht="25.5" customHeight="1">
      <c r="B42" s="23">
        <v>39</v>
      </c>
      <c r="C42" s="60">
        <f>IF('39'!$F$3="","",'39'!$F$3)</f>
      </c>
      <c r="D42" s="61">
        <f>IF('39'!$D$24:$E$24="","",'39'!$D$24:$E$24)</f>
      </c>
      <c r="E42" s="61"/>
      <c r="F42" s="61"/>
      <c r="G42" s="7"/>
    </row>
    <row r="43" spans="2:7" ht="25.5" customHeight="1">
      <c r="B43" s="23">
        <v>40</v>
      </c>
      <c r="C43" s="60">
        <f>IF('40'!$F$3="","",'40'!$F$3)</f>
      </c>
      <c r="D43" s="61">
        <f>IF('40'!$D$24:$E$24="","",'40'!$D$24:$E$24)</f>
      </c>
      <c r="E43" s="61"/>
      <c r="F43" s="61"/>
      <c r="G43" s="7"/>
    </row>
    <row r="44" spans="2:7" ht="12.75">
      <c r="B44" s="5"/>
      <c r="C44" s="61"/>
      <c r="D44" s="61"/>
      <c r="E44" s="61"/>
      <c r="F44" s="61"/>
      <c r="G44" s="7"/>
    </row>
    <row r="45" spans="2:7" ht="12.75">
      <c r="B45" s="5"/>
      <c r="C45" s="61"/>
      <c r="D45" s="61"/>
      <c r="E45" s="61"/>
      <c r="F45" s="61"/>
      <c r="G45" s="7"/>
    </row>
    <row r="46" spans="2:7" ht="12.75">
      <c r="B46" s="5"/>
      <c r="C46" s="61"/>
      <c r="D46" s="61"/>
      <c r="E46" s="61"/>
      <c r="F46" s="61"/>
      <c r="G46" s="7"/>
    </row>
    <row r="47" spans="2:7" ht="12.75">
      <c r="B47" s="5"/>
      <c r="C47" s="61"/>
      <c r="D47" s="61"/>
      <c r="E47" s="61"/>
      <c r="F47" s="61"/>
      <c r="G47" s="7"/>
    </row>
    <row r="48" spans="2:7" ht="12.75">
      <c r="B48" s="5"/>
      <c r="C48" s="6"/>
      <c r="D48" s="6"/>
      <c r="E48" s="6"/>
      <c r="F48" s="6"/>
      <c r="G48" s="7"/>
    </row>
    <row r="49" spans="2:7" ht="12.75">
      <c r="B49" s="5"/>
      <c r="C49" s="6"/>
      <c r="D49" s="6"/>
      <c r="E49" s="6"/>
      <c r="F49" s="43"/>
      <c r="G49" s="7"/>
    </row>
    <row r="50" spans="2:7" ht="12.75">
      <c r="B50" s="5"/>
      <c r="C50" s="6"/>
      <c r="D50" s="6"/>
      <c r="E50" s="6"/>
      <c r="F50" s="43"/>
      <c r="G50" s="7"/>
    </row>
    <row r="51" spans="2:7" ht="13.5" thickBot="1">
      <c r="B51" s="8"/>
      <c r="C51" s="9"/>
      <c r="D51" s="9"/>
      <c r="E51" s="9"/>
      <c r="F51" s="9"/>
      <c r="G51" s="10"/>
    </row>
    <row r="52" ht="13.5" thickTop="1"/>
  </sheetData>
  <sheetProtection password="CA99" sheet="1" objects="1" scenarios="1"/>
  <mergeCells count="1">
    <mergeCell ref="D2:E2"/>
  </mergeCells>
  <conditionalFormatting sqref="B2:B51 C2:F3 C48:F51 G2:G51">
    <cfRule type="expression" priority="1" dxfId="1" stopIfTrue="1">
      <formula>$A$2&lt;&gt;"X"</formula>
    </cfRule>
  </conditionalFormatting>
  <conditionalFormatting sqref="C4:F47">
    <cfRule type="expression" priority="2" dxfId="1" stopIfTrue="1">
      <formula>$A$2&lt;&gt;"X"</formula>
    </cfRule>
    <cfRule type="cellIs" priority="3" dxfId="0"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46.xml><?xml version="1.0" encoding="utf-8"?>
<worksheet xmlns="http://schemas.openxmlformats.org/spreadsheetml/2006/main" xmlns:r="http://schemas.openxmlformats.org/officeDocument/2006/relationships">
  <dimension ref="A2:G49"/>
  <sheetViews>
    <sheetView workbookViewId="0" topLeftCell="B1">
      <selection activeCell="D23" sqref="D23"/>
    </sheetView>
  </sheetViews>
  <sheetFormatPr defaultColWidth="9.140625" defaultRowHeight="12.75"/>
  <cols>
    <col min="1" max="1" width="3.8515625" style="11" hidden="1" customWidth="1"/>
    <col min="2" max="2" width="5.140625" style="1" customWidth="1"/>
    <col min="3" max="3" width="32.28125" style="1" customWidth="1"/>
    <col min="4" max="4" width="68.00390625" style="1" customWidth="1"/>
    <col min="5" max="5" width="24.8515625" style="1" customWidth="1"/>
    <col min="6" max="6" width="12.7109375" style="1" customWidth="1"/>
    <col min="7" max="7" width="3.28125" style="1" customWidth="1"/>
    <col min="8" max="8" width="4.421875" style="1" customWidth="1"/>
    <col min="9" max="16384" width="9.140625" style="1" customWidth="1"/>
  </cols>
  <sheetData>
    <row r="1" ht="13.5" thickBot="1"/>
    <row r="2" spans="1:7" ht="18.75" thickTop="1">
      <c r="A2" s="11" t="str">
        <f>'00'!E55</f>
        <v>X</v>
      </c>
      <c r="B2" s="2"/>
      <c r="C2" s="3"/>
      <c r="D2" s="91" t="str">
        <f>'00'!C50</f>
        <v>B: My Getuienis</v>
      </c>
      <c r="E2" s="91"/>
      <c r="F2" s="3"/>
      <c r="G2" s="4"/>
    </row>
    <row r="3" spans="2:7" ht="12.75">
      <c r="B3" s="5"/>
      <c r="C3" s="6"/>
      <c r="D3" s="6"/>
      <c r="E3" s="6"/>
      <c r="F3" s="6"/>
      <c r="G3" s="7"/>
    </row>
    <row r="4" spans="2:7" ht="12.75">
      <c r="B4" s="5"/>
      <c r="C4" s="47" t="str">
        <f>Inputs!CN8</f>
        <v>ITEM</v>
      </c>
      <c r="D4" s="47" t="str">
        <f>Inputs!CN9</f>
        <v>BESKRYWING</v>
      </c>
      <c r="E4" s="47" t="str">
        <f>Inputs!CN10</f>
        <v>NOTA'S</v>
      </c>
      <c r="F4" s="6"/>
      <c r="G4" s="7"/>
    </row>
    <row r="5" spans="2:7" ht="26.25" customHeight="1">
      <c r="B5" s="23">
        <v>1</v>
      </c>
      <c r="C5" s="60" t="str">
        <f>Inputs!CN11</f>
        <v>Naam en Van:</v>
      </c>
      <c r="D5" s="61"/>
      <c r="E5" s="61"/>
      <c r="F5" s="6"/>
      <c r="G5" s="7"/>
    </row>
    <row r="6" spans="2:7" ht="26.25" customHeight="1">
      <c r="B6" s="23">
        <v>2</v>
      </c>
      <c r="C6" s="60" t="str">
        <f>Inputs!CN12</f>
        <v>Geboortedatum en Plek:</v>
      </c>
      <c r="D6" s="61"/>
      <c r="E6" s="61"/>
      <c r="F6" s="6"/>
      <c r="G6" s="7"/>
    </row>
    <row r="7" spans="2:7" ht="51.75" customHeight="1">
      <c r="B7" s="23">
        <v>3</v>
      </c>
      <c r="C7" s="60" t="str">
        <f>Inputs!CN13</f>
        <v>My ouerhuis:</v>
      </c>
      <c r="D7" s="61"/>
      <c r="E7" s="61"/>
      <c r="F7" s="6"/>
      <c r="G7" s="7"/>
    </row>
    <row r="8" spans="2:7" ht="51.75" customHeight="1">
      <c r="B8" s="23">
        <v>4</v>
      </c>
      <c r="C8" s="60" t="str">
        <f>Inputs!CN14</f>
        <v>My kinder en jeugjare:</v>
      </c>
      <c r="D8" s="61"/>
      <c r="E8" s="61"/>
      <c r="F8" s="6"/>
      <c r="G8" s="7"/>
    </row>
    <row r="9" spans="2:7" ht="51.75" customHeight="1">
      <c r="B9" s="23">
        <v>5</v>
      </c>
      <c r="C9" s="60" t="str">
        <f>Inputs!CN15</f>
        <v>Tekortkominge en probleme in my lewe:</v>
      </c>
      <c r="D9" s="61"/>
      <c r="E9" s="61"/>
      <c r="F9" s="6"/>
      <c r="G9" s="7"/>
    </row>
    <row r="10" spans="2:7" ht="51.75" customHeight="1">
      <c r="B10" s="23">
        <v>6</v>
      </c>
      <c r="C10" s="60" t="str">
        <f>Inputs!CN16</f>
        <v>Hoe ek die Here Jesus ontmoet het:</v>
      </c>
      <c r="D10" s="61"/>
      <c r="E10" s="61"/>
      <c r="F10" s="6"/>
      <c r="G10" s="7"/>
    </row>
    <row r="11" spans="2:7" ht="51.75" customHeight="1">
      <c r="B11" s="23">
        <v>7</v>
      </c>
      <c r="C11" s="60" t="str">
        <f>Inputs!CN17</f>
        <v>Hoe Jesus my lewe verander het:</v>
      </c>
      <c r="D11" s="61"/>
      <c r="E11" s="61"/>
      <c r="F11" s="6"/>
      <c r="G11" s="7"/>
    </row>
    <row r="12" spans="2:7" ht="51.75" customHeight="1">
      <c r="B12" s="23">
        <v>8</v>
      </c>
      <c r="C12" s="60" t="str">
        <f>Inputs!CN18</f>
        <v>My doop:</v>
      </c>
      <c r="D12" s="61"/>
      <c r="E12" s="61"/>
      <c r="F12" s="6"/>
      <c r="G12" s="7"/>
    </row>
    <row r="13" spans="2:7" ht="51.75" customHeight="1">
      <c r="B13" s="23">
        <v>9</v>
      </c>
      <c r="C13" s="60" t="str">
        <f>Inputs!CN19</f>
        <v>My vervulling met die Heilige Gees:</v>
      </c>
      <c r="D13" s="61"/>
      <c r="E13" s="61"/>
      <c r="F13" s="6"/>
      <c r="G13" s="7"/>
    </row>
    <row r="14" spans="2:7" ht="51.75" customHeight="1">
      <c r="B14" s="23">
        <v>10</v>
      </c>
      <c r="C14" s="60" t="str">
        <f>Inputs!CN20</f>
        <v>Ander groot gebeurtenisse in my lewe:</v>
      </c>
      <c r="D14" s="61"/>
      <c r="E14" s="61"/>
      <c r="F14" s="6"/>
      <c r="G14" s="7"/>
    </row>
    <row r="15" spans="2:7" ht="51.75" customHeight="1">
      <c r="B15" s="23">
        <v>11</v>
      </c>
      <c r="C15" s="60" t="str">
        <f>Inputs!CN21</f>
        <v>Lewenslesse wat Die Here my geleer het:</v>
      </c>
      <c r="D15" s="61"/>
      <c r="E15" s="61"/>
      <c r="F15" s="6"/>
      <c r="G15" s="7"/>
    </row>
    <row r="16" spans="2:7" ht="51.75" customHeight="1">
      <c r="B16" s="23">
        <v>12</v>
      </c>
      <c r="C16" s="60" t="str">
        <f>Inputs!CN22</f>
        <v>Passies wat God in my hart gelê het:</v>
      </c>
      <c r="D16" s="61"/>
      <c r="E16" s="61"/>
      <c r="F16" s="6"/>
      <c r="G16" s="7"/>
    </row>
    <row r="17" spans="2:7" ht="51.75" customHeight="1">
      <c r="B17" s="23">
        <v>13</v>
      </c>
      <c r="C17" s="60" t="str">
        <f>Inputs!CN23</f>
        <v>My opsomming van die Goeie Nuus / Evangelie.</v>
      </c>
      <c r="D17" s="61"/>
      <c r="E17" s="61"/>
      <c r="F17" s="6"/>
      <c r="G17" s="7"/>
    </row>
    <row r="18" spans="2:7" ht="51.75" customHeight="1">
      <c r="B18" s="23">
        <v>14</v>
      </c>
      <c r="C18" s="60" t="str">
        <f>Inputs!CN24</f>
        <v>My doelstelling oor AANBIDDING:</v>
      </c>
      <c r="D18" s="61"/>
      <c r="E18" s="61"/>
      <c r="F18" s="6"/>
      <c r="G18" s="7"/>
    </row>
    <row r="19" spans="2:7" ht="51.75" customHeight="1">
      <c r="B19" s="23">
        <v>15</v>
      </c>
      <c r="C19" s="60" t="str">
        <f>Inputs!CN25</f>
        <v>My doelstelling oor GEMEENSKAP:</v>
      </c>
      <c r="D19" s="61"/>
      <c r="E19" s="61"/>
      <c r="F19" s="6"/>
      <c r="G19" s="7"/>
    </row>
    <row r="20" spans="2:7" ht="51.75" customHeight="1">
      <c r="B20" s="23">
        <v>16</v>
      </c>
      <c r="C20" s="60" t="str">
        <f>Inputs!CN26</f>
        <v>My doelstelling oor DISSIPELSKAP:</v>
      </c>
      <c r="D20" s="61"/>
      <c r="E20" s="61"/>
      <c r="F20" s="6"/>
      <c r="G20" s="7"/>
    </row>
    <row r="21" spans="2:7" ht="51.75" customHeight="1">
      <c r="B21" s="23">
        <v>17</v>
      </c>
      <c r="C21" s="60" t="str">
        <f>Inputs!CN27</f>
        <v>My doelstelling oor BEDIENING:</v>
      </c>
      <c r="D21" s="61"/>
      <c r="E21" s="61"/>
      <c r="F21" s="6"/>
      <c r="G21" s="7"/>
    </row>
    <row r="22" spans="2:7" ht="51.75" customHeight="1">
      <c r="B22" s="23">
        <v>18</v>
      </c>
      <c r="C22" s="60" t="str">
        <f>Inputs!CN28</f>
        <v>My doelstelling oor SENDING:</v>
      </c>
      <c r="D22" s="61"/>
      <c r="E22" s="61"/>
      <c r="F22" s="6"/>
      <c r="G22" s="7"/>
    </row>
    <row r="23" spans="2:7" ht="51.75" customHeight="1">
      <c r="B23" s="23">
        <v>19</v>
      </c>
      <c r="C23" s="60" t="str">
        <f>Inputs!CN29</f>
        <v>Opsomming van my lewensdoel:</v>
      </c>
      <c r="D23" s="61"/>
      <c r="E23" s="61"/>
      <c r="F23" s="6"/>
      <c r="G23" s="7"/>
    </row>
    <row r="24" spans="2:7" ht="51.75" customHeight="1">
      <c r="B24" s="23">
        <v>20</v>
      </c>
      <c r="C24" s="60"/>
      <c r="D24" s="61"/>
      <c r="E24" s="61"/>
      <c r="F24" s="6"/>
      <c r="G24" s="7"/>
    </row>
    <row r="25" spans="2:7" ht="26.25" customHeight="1">
      <c r="B25" s="23">
        <v>21</v>
      </c>
      <c r="C25" s="60"/>
      <c r="D25" s="61"/>
      <c r="E25" s="61"/>
      <c r="F25" s="6"/>
      <c r="G25" s="7"/>
    </row>
    <row r="26" spans="2:7" ht="26.25" customHeight="1">
      <c r="B26" s="23">
        <v>22</v>
      </c>
      <c r="C26" s="60"/>
      <c r="D26" s="61"/>
      <c r="E26" s="61"/>
      <c r="F26" s="6"/>
      <c r="G26" s="7"/>
    </row>
    <row r="27" spans="2:7" ht="26.25" customHeight="1">
      <c r="B27" s="23">
        <v>23</v>
      </c>
      <c r="C27" s="60"/>
      <c r="D27" s="61"/>
      <c r="E27" s="61"/>
      <c r="F27" s="6"/>
      <c r="G27" s="7"/>
    </row>
    <row r="28" spans="2:7" ht="26.25" customHeight="1">
      <c r="B28" s="23">
        <v>24</v>
      </c>
      <c r="C28" s="60"/>
      <c r="D28" s="61"/>
      <c r="E28" s="61"/>
      <c r="F28" s="6"/>
      <c r="G28" s="7"/>
    </row>
    <row r="29" spans="2:7" ht="26.25" customHeight="1">
      <c r="B29" s="23">
        <v>25</v>
      </c>
      <c r="C29" s="60"/>
      <c r="D29" s="61"/>
      <c r="E29" s="61"/>
      <c r="F29" s="6"/>
      <c r="G29" s="7"/>
    </row>
    <row r="30" spans="2:7" ht="26.25" customHeight="1">
      <c r="B30" s="23">
        <v>26</v>
      </c>
      <c r="C30" s="60"/>
      <c r="D30" s="61"/>
      <c r="E30" s="61"/>
      <c r="F30" s="6"/>
      <c r="G30" s="7"/>
    </row>
    <row r="31" spans="2:7" ht="26.25" customHeight="1">
      <c r="B31" s="23">
        <v>27</v>
      </c>
      <c r="C31" s="60"/>
      <c r="D31" s="61"/>
      <c r="E31" s="61"/>
      <c r="F31" s="6"/>
      <c r="G31" s="7"/>
    </row>
    <row r="32" spans="2:7" ht="26.25" customHeight="1">
      <c r="B32" s="23">
        <v>28</v>
      </c>
      <c r="C32" s="60"/>
      <c r="D32" s="61"/>
      <c r="E32" s="61"/>
      <c r="F32" s="6"/>
      <c r="G32" s="7"/>
    </row>
    <row r="33" spans="2:7" ht="26.25" customHeight="1">
      <c r="B33" s="23">
        <v>29</v>
      </c>
      <c r="C33" s="60"/>
      <c r="D33" s="61"/>
      <c r="E33" s="61"/>
      <c r="F33" s="6"/>
      <c r="G33" s="7"/>
    </row>
    <row r="34" spans="2:7" ht="26.25" customHeight="1">
      <c r="B34" s="23">
        <v>30</v>
      </c>
      <c r="C34" s="60"/>
      <c r="D34" s="61"/>
      <c r="E34" s="61"/>
      <c r="F34" s="6"/>
      <c r="G34" s="7"/>
    </row>
    <row r="35" spans="2:7" ht="26.25" customHeight="1">
      <c r="B35" s="23">
        <v>31</v>
      </c>
      <c r="C35" s="60"/>
      <c r="D35" s="61"/>
      <c r="E35" s="61"/>
      <c r="F35" s="6"/>
      <c r="G35" s="7"/>
    </row>
    <row r="36" spans="2:7" ht="26.25" customHeight="1">
      <c r="B36" s="23">
        <v>32</v>
      </c>
      <c r="C36" s="60"/>
      <c r="D36" s="61"/>
      <c r="E36" s="61"/>
      <c r="F36" s="6"/>
      <c r="G36" s="7"/>
    </row>
    <row r="37" spans="2:7" ht="26.25" customHeight="1">
      <c r="B37" s="23">
        <v>33</v>
      </c>
      <c r="C37" s="60"/>
      <c r="D37" s="61"/>
      <c r="E37" s="61"/>
      <c r="F37" s="6"/>
      <c r="G37" s="7"/>
    </row>
    <row r="38" spans="2:7" ht="26.25" customHeight="1">
      <c r="B38" s="23">
        <v>34</v>
      </c>
      <c r="C38" s="60"/>
      <c r="D38" s="61"/>
      <c r="E38" s="61"/>
      <c r="F38" s="6"/>
      <c r="G38" s="7"/>
    </row>
    <row r="39" spans="2:7" ht="26.25" customHeight="1">
      <c r="B39" s="23">
        <v>35</v>
      </c>
      <c r="C39" s="60"/>
      <c r="D39" s="61"/>
      <c r="E39" s="61"/>
      <c r="F39" s="6"/>
      <c r="G39" s="7"/>
    </row>
    <row r="40" spans="2:7" ht="26.25" customHeight="1">
      <c r="B40" s="23">
        <v>36</v>
      </c>
      <c r="C40" s="60"/>
      <c r="D40" s="61"/>
      <c r="E40" s="61"/>
      <c r="F40" s="6"/>
      <c r="G40" s="7"/>
    </row>
    <row r="41" spans="2:7" ht="26.25" customHeight="1">
      <c r="B41" s="23">
        <v>37</v>
      </c>
      <c r="C41" s="60"/>
      <c r="D41" s="61"/>
      <c r="E41" s="61"/>
      <c r="F41" s="6"/>
      <c r="G41" s="7"/>
    </row>
    <row r="42" spans="2:7" ht="26.25" customHeight="1">
      <c r="B42" s="23">
        <v>38</v>
      </c>
      <c r="C42" s="60"/>
      <c r="D42" s="61"/>
      <c r="E42" s="61"/>
      <c r="F42" s="6"/>
      <c r="G42" s="7"/>
    </row>
    <row r="43" spans="2:7" ht="26.25" customHeight="1">
      <c r="B43" s="23">
        <v>39</v>
      </c>
      <c r="C43" s="60"/>
      <c r="D43" s="61"/>
      <c r="E43" s="61"/>
      <c r="F43" s="6"/>
      <c r="G43" s="7"/>
    </row>
    <row r="44" spans="2:7" ht="26.25" customHeight="1">
      <c r="B44" s="23">
        <v>40</v>
      </c>
      <c r="C44" s="60"/>
      <c r="D44" s="61"/>
      <c r="E44" s="61"/>
      <c r="F44" s="6"/>
      <c r="G44" s="7"/>
    </row>
    <row r="45" spans="2:7" ht="12.75">
      <c r="B45" s="5"/>
      <c r="C45" s="6"/>
      <c r="D45" s="6"/>
      <c r="E45" s="6"/>
      <c r="F45" s="6"/>
      <c r="G45" s="7"/>
    </row>
    <row r="46" spans="2:7" ht="12.75">
      <c r="B46" s="5"/>
      <c r="C46" s="6"/>
      <c r="D46" s="6"/>
      <c r="E46" s="6"/>
      <c r="F46" s="6"/>
      <c r="G46" s="7"/>
    </row>
    <row r="47" spans="2:7" ht="12.75">
      <c r="B47" s="5"/>
      <c r="C47" s="6"/>
      <c r="D47" s="6"/>
      <c r="E47" s="6"/>
      <c r="F47" s="6"/>
      <c r="G47" s="7"/>
    </row>
    <row r="48" spans="2:7" ht="12.75">
      <c r="B48" s="5"/>
      <c r="C48" s="6"/>
      <c r="D48" s="6"/>
      <c r="E48" s="6"/>
      <c r="F48" s="6"/>
      <c r="G48" s="7"/>
    </row>
    <row r="49" spans="2:7" ht="13.5" thickBot="1">
      <c r="B49" s="8"/>
      <c r="C49" s="9"/>
      <c r="D49" s="9"/>
      <c r="E49" s="9"/>
      <c r="F49" s="9"/>
      <c r="G49" s="10"/>
    </row>
    <row r="50" ht="13.5" thickTop="1"/>
  </sheetData>
  <mergeCells count="1">
    <mergeCell ref="D2:E2"/>
  </mergeCells>
  <conditionalFormatting sqref="F2:G49 B2:E3 B45:E49 C4:E4 B4:B44">
    <cfRule type="expression" priority="1" dxfId="1" stopIfTrue="1">
      <formula>$A$2&lt;&gt;"X"</formula>
    </cfRule>
  </conditionalFormatting>
  <conditionalFormatting sqref="C5:E44">
    <cfRule type="expression" priority="2" dxfId="1" stopIfTrue="1">
      <formula>$A$2&lt;&gt;"X"</formula>
    </cfRule>
    <cfRule type="cellIs" priority="3" dxfId="0" operator="notEqual" stopIfTrue="1">
      <formula>""</formula>
    </cfRule>
  </conditionalFormatting>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sheetPr>
    <pageSetUpPr fitToPage="1"/>
  </sheetPr>
  <dimension ref="A2:G49"/>
  <sheetViews>
    <sheetView workbookViewId="0" topLeftCell="B1">
      <selection activeCell="C5" sqref="C5"/>
    </sheetView>
  </sheetViews>
  <sheetFormatPr defaultColWidth="9.140625" defaultRowHeight="12.75"/>
  <cols>
    <col min="1" max="1" width="3.8515625" style="11" hidden="1" customWidth="1"/>
    <col min="2" max="2" width="5.140625" style="1" customWidth="1"/>
    <col min="3" max="3" width="15.140625" style="1" customWidth="1"/>
    <col min="4" max="4" width="64.7109375" style="1" customWidth="1"/>
    <col min="5" max="5" width="31.8515625" style="1" customWidth="1"/>
    <col min="6" max="6" width="12.7109375" style="1" customWidth="1"/>
    <col min="7" max="7" width="3.28125" style="1" customWidth="1"/>
    <col min="8" max="8" width="4.421875" style="1" customWidth="1"/>
    <col min="9" max="16384" width="9.140625" style="1" customWidth="1"/>
  </cols>
  <sheetData>
    <row r="1" ht="13.5" thickBot="1"/>
    <row r="2" spans="1:7" ht="18.75" thickTop="1">
      <c r="A2" s="11" t="str">
        <f>'00'!E55</f>
        <v>X</v>
      </c>
      <c r="B2" s="2"/>
      <c r="C2" s="3"/>
      <c r="D2" s="91" t="str">
        <f>'00'!C51</f>
        <v>C: Projekte wat jy moet aanpak</v>
      </c>
      <c r="E2" s="91"/>
      <c r="F2" s="3"/>
      <c r="G2" s="4"/>
    </row>
    <row r="3" spans="2:7" ht="12.75">
      <c r="B3" s="5"/>
      <c r="C3" s="6"/>
      <c r="D3" s="6"/>
      <c r="E3" s="6"/>
      <c r="F3" s="6"/>
      <c r="G3" s="7"/>
    </row>
    <row r="4" spans="2:7" ht="12.75">
      <c r="B4" s="5"/>
      <c r="C4" s="47" t="str">
        <f>Inputs!H8</f>
        <v>DATUM:</v>
      </c>
      <c r="D4" s="47" t="str">
        <f>Inputs!CP8</f>
        <v>PROJEKTE</v>
      </c>
      <c r="E4" s="47" t="str">
        <f>Inputs!CR9</f>
        <v>NOTA'S</v>
      </c>
      <c r="F4" s="6"/>
      <c r="G4" s="7"/>
    </row>
    <row r="5" spans="2:7" ht="26.25" customHeight="1">
      <c r="B5" s="23">
        <v>1</v>
      </c>
      <c r="C5" s="60">
        <f>IF('01'!$F$3="","",'01'!$F$3)</f>
      </c>
      <c r="D5" s="61"/>
      <c r="E5" s="61"/>
      <c r="F5" s="6"/>
      <c r="G5" s="7"/>
    </row>
    <row r="6" spans="2:7" ht="26.25" customHeight="1">
      <c r="B6" s="23">
        <v>2</v>
      </c>
      <c r="C6" s="60">
        <f>IF('02'!$F$3="","",'02'!$F$3)</f>
      </c>
      <c r="D6" s="61"/>
      <c r="E6" s="61"/>
      <c r="F6" s="6"/>
      <c r="G6" s="7"/>
    </row>
    <row r="7" spans="2:7" ht="26.25" customHeight="1">
      <c r="B7" s="23">
        <v>3</v>
      </c>
      <c r="C7" s="60">
        <f>IF('03'!$F$3="","",'03'!$F$3)</f>
      </c>
      <c r="D7" s="61"/>
      <c r="E7" s="61"/>
      <c r="F7" s="6"/>
      <c r="G7" s="7"/>
    </row>
    <row r="8" spans="2:7" ht="26.25" customHeight="1">
      <c r="B8" s="23">
        <v>4</v>
      </c>
      <c r="C8" s="60">
        <f>IF('04'!$F$3="","",'04'!$F$3)</f>
      </c>
      <c r="D8" s="61"/>
      <c r="E8" s="61"/>
      <c r="F8" s="6"/>
      <c r="G8" s="7"/>
    </row>
    <row r="9" spans="2:7" ht="26.25" customHeight="1">
      <c r="B9" s="23">
        <v>5</v>
      </c>
      <c r="C9" s="60">
        <f>IF('05'!$F$3="","",'05'!$F$3)</f>
      </c>
      <c r="D9" s="61"/>
      <c r="E9" s="61"/>
      <c r="F9" s="6"/>
      <c r="G9" s="7"/>
    </row>
    <row r="10" spans="2:7" ht="26.25" customHeight="1">
      <c r="B10" s="23">
        <v>6</v>
      </c>
      <c r="C10" s="60">
        <f>IF('06'!$F$3="","",'06'!$F$3)</f>
      </c>
      <c r="D10" s="61"/>
      <c r="E10" s="61"/>
      <c r="F10" s="6"/>
      <c r="G10" s="7"/>
    </row>
    <row r="11" spans="2:7" ht="26.25" customHeight="1">
      <c r="B11" s="23">
        <v>7</v>
      </c>
      <c r="C11" s="60">
        <f>IF('07'!$F$3="","",'07'!$F$3)</f>
      </c>
      <c r="D11" s="61"/>
      <c r="E11" s="61"/>
      <c r="F11" s="6"/>
      <c r="G11" s="7"/>
    </row>
    <row r="12" spans="2:7" ht="26.25" customHeight="1">
      <c r="B12" s="23">
        <v>8</v>
      </c>
      <c r="C12" s="60">
        <f>IF('08'!$F$3="","",'08'!$F$3)</f>
      </c>
      <c r="D12" s="61"/>
      <c r="E12" s="61"/>
      <c r="F12" s="6"/>
      <c r="G12" s="7"/>
    </row>
    <row r="13" spans="2:7" ht="26.25" customHeight="1">
      <c r="B13" s="23">
        <v>9</v>
      </c>
      <c r="C13" s="60">
        <f>IF('09'!$F$3="","",'09'!$F$3)</f>
      </c>
      <c r="D13" s="61"/>
      <c r="E13" s="61"/>
      <c r="F13" s="6"/>
      <c r="G13" s="7"/>
    </row>
    <row r="14" spans="2:7" ht="26.25" customHeight="1">
      <c r="B14" s="23">
        <v>10</v>
      </c>
      <c r="C14" s="60">
        <f>IF('10'!$F$3="","",'10'!$F$3)</f>
      </c>
      <c r="D14" s="61"/>
      <c r="E14" s="61"/>
      <c r="F14" s="6"/>
      <c r="G14" s="7"/>
    </row>
    <row r="15" spans="2:7" ht="26.25" customHeight="1">
      <c r="B15" s="23">
        <v>11</v>
      </c>
      <c r="C15" s="60">
        <f>IF('11'!$F$3="","",'11'!$F$3)</f>
      </c>
      <c r="D15" s="61"/>
      <c r="E15" s="61"/>
      <c r="F15" s="6"/>
      <c r="G15" s="7"/>
    </row>
    <row r="16" spans="2:7" ht="26.25" customHeight="1">
      <c r="B16" s="23">
        <v>12</v>
      </c>
      <c r="C16" s="60">
        <f>IF('12'!$F$3="","",'12'!$F$3)</f>
      </c>
      <c r="D16" s="61"/>
      <c r="E16" s="61"/>
      <c r="F16" s="6"/>
      <c r="G16" s="7"/>
    </row>
    <row r="17" spans="2:7" ht="26.25" customHeight="1">
      <c r="B17" s="23">
        <v>13</v>
      </c>
      <c r="C17" s="60">
        <f>IF('13'!$F$3="","",'13'!$F$3)</f>
      </c>
      <c r="D17" s="61"/>
      <c r="E17" s="61"/>
      <c r="F17" s="6"/>
      <c r="G17" s="7"/>
    </row>
    <row r="18" spans="2:7" ht="26.25" customHeight="1">
      <c r="B18" s="23">
        <v>14</v>
      </c>
      <c r="C18" s="60">
        <f>IF('14'!$F$3="","",'14'!$F$3)</f>
      </c>
      <c r="D18" s="61"/>
      <c r="E18" s="61"/>
      <c r="F18" s="6"/>
      <c r="G18" s="7"/>
    </row>
    <row r="19" spans="2:7" ht="26.25" customHeight="1">
      <c r="B19" s="23">
        <v>15</v>
      </c>
      <c r="C19" s="60">
        <f>IF('15'!$F$3="","",'15'!$F$3)</f>
      </c>
      <c r="D19" s="61"/>
      <c r="E19" s="61"/>
      <c r="F19" s="6"/>
      <c r="G19" s="7"/>
    </row>
    <row r="20" spans="2:7" ht="26.25" customHeight="1">
      <c r="B20" s="23">
        <v>16</v>
      </c>
      <c r="C20" s="60">
        <f>IF('16'!$F$3="","",'16'!$F$3)</f>
      </c>
      <c r="D20" s="61"/>
      <c r="E20" s="61"/>
      <c r="F20" s="6"/>
      <c r="G20" s="7"/>
    </row>
    <row r="21" spans="2:7" ht="26.25" customHeight="1">
      <c r="B21" s="23">
        <v>17</v>
      </c>
      <c r="C21" s="60">
        <f>IF('17'!$F$3="","",'17'!$F$3)</f>
      </c>
      <c r="D21" s="61"/>
      <c r="E21" s="61"/>
      <c r="F21" s="6"/>
      <c r="G21" s="7"/>
    </row>
    <row r="22" spans="2:7" ht="26.25" customHeight="1">
      <c r="B22" s="23">
        <v>18</v>
      </c>
      <c r="C22" s="60">
        <f>IF('18'!$F$3="","",'18'!$F$3)</f>
      </c>
      <c r="D22" s="61"/>
      <c r="E22" s="61"/>
      <c r="F22" s="6"/>
      <c r="G22" s="7"/>
    </row>
    <row r="23" spans="2:7" ht="26.25" customHeight="1">
      <c r="B23" s="23">
        <v>19</v>
      </c>
      <c r="C23" s="60">
        <f>IF('19'!$F$3="","",'19'!$F$3)</f>
      </c>
      <c r="D23" s="61"/>
      <c r="E23" s="61"/>
      <c r="F23" s="6"/>
      <c r="G23" s="7"/>
    </row>
    <row r="24" spans="2:7" ht="26.25" customHeight="1">
      <c r="B24" s="23">
        <v>20</v>
      </c>
      <c r="C24" s="60">
        <f>IF('20'!$F$3="","",'20'!$F$3)</f>
      </c>
      <c r="D24" s="61"/>
      <c r="E24" s="61"/>
      <c r="F24" s="6"/>
      <c r="G24" s="7"/>
    </row>
    <row r="25" spans="2:7" ht="26.25" customHeight="1">
      <c r="B25" s="23">
        <v>21</v>
      </c>
      <c r="C25" s="60">
        <f>IF('21'!$F$3="","",'21'!$F$3)</f>
      </c>
      <c r="D25" s="61"/>
      <c r="E25" s="61"/>
      <c r="F25" s="6"/>
      <c r="G25" s="7"/>
    </row>
    <row r="26" spans="2:7" ht="26.25" customHeight="1">
      <c r="B26" s="23">
        <v>22</v>
      </c>
      <c r="C26" s="60">
        <f>IF('22'!$F$3="","",'22'!$F$3)</f>
      </c>
      <c r="D26" s="61"/>
      <c r="E26" s="61"/>
      <c r="F26" s="6"/>
      <c r="G26" s="7"/>
    </row>
    <row r="27" spans="2:7" ht="26.25" customHeight="1">
      <c r="B27" s="23">
        <v>23</v>
      </c>
      <c r="C27" s="60">
        <f>IF('23'!$F$3="","",'23'!$F$3)</f>
      </c>
      <c r="D27" s="61"/>
      <c r="E27" s="61"/>
      <c r="F27" s="6"/>
      <c r="G27" s="7"/>
    </row>
    <row r="28" spans="2:7" ht="26.25" customHeight="1">
      <c r="B28" s="23">
        <v>24</v>
      </c>
      <c r="C28" s="60">
        <f>IF('24'!$F$3="","",'24'!$F$3)</f>
      </c>
      <c r="D28" s="61"/>
      <c r="E28" s="61"/>
      <c r="F28" s="6"/>
      <c r="G28" s="7"/>
    </row>
    <row r="29" spans="2:7" ht="26.25" customHeight="1">
      <c r="B29" s="23">
        <v>25</v>
      </c>
      <c r="C29" s="60">
        <f>IF('25'!$F$3="","",'25'!$F$3)</f>
      </c>
      <c r="D29" s="61"/>
      <c r="E29" s="61"/>
      <c r="F29" s="6"/>
      <c r="G29" s="7"/>
    </row>
    <row r="30" spans="2:7" ht="26.25" customHeight="1">
      <c r="B30" s="23">
        <v>26</v>
      </c>
      <c r="C30" s="60">
        <f>IF('26'!$F$3="","",'26'!$F$3)</f>
      </c>
      <c r="D30" s="61"/>
      <c r="E30" s="61"/>
      <c r="F30" s="6"/>
      <c r="G30" s="7"/>
    </row>
    <row r="31" spans="2:7" ht="26.25" customHeight="1">
      <c r="B31" s="23">
        <v>27</v>
      </c>
      <c r="C31" s="60">
        <f>IF('27'!$F$3="","",'27'!$F$3)</f>
      </c>
      <c r="D31" s="61"/>
      <c r="E31" s="61"/>
      <c r="F31" s="6"/>
      <c r="G31" s="7"/>
    </row>
    <row r="32" spans="2:7" ht="26.25" customHeight="1">
      <c r="B32" s="23">
        <v>28</v>
      </c>
      <c r="C32" s="60">
        <f>IF('28'!$F$3="","",'28'!$F$3)</f>
      </c>
      <c r="D32" s="61"/>
      <c r="E32" s="61"/>
      <c r="F32" s="6"/>
      <c r="G32" s="7"/>
    </row>
    <row r="33" spans="2:7" ht="26.25" customHeight="1">
      <c r="B33" s="23">
        <v>29</v>
      </c>
      <c r="C33" s="60">
        <f>IF('29'!$F$3="","",'29'!$F$3)</f>
      </c>
      <c r="D33" s="61"/>
      <c r="E33" s="61"/>
      <c r="F33" s="6"/>
      <c r="G33" s="7"/>
    </row>
    <row r="34" spans="2:7" ht="26.25" customHeight="1">
      <c r="B34" s="23">
        <v>30</v>
      </c>
      <c r="C34" s="60">
        <f>IF('30'!$F$3="","",'30'!$F$3)</f>
      </c>
      <c r="D34" s="61"/>
      <c r="E34" s="61"/>
      <c r="F34" s="6"/>
      <c r="G34" s="7"/>
    </row>
    <row r="35" spans="2:7" ht="26.25" customHeight="1">
      <c r="B35" s="23">
        <v>31</v>
      </c>
      <c r="C35" s="60">
        <f>IF('31'!$F$3="","",'31'!$F$3)</f>
      </c>
      <c r="D35" s="61"/>
      <c r="E35" s="61"/>
      <c r="F35" s="6"/>
      <c r="G35" s="7"/>
    </row>
    <row r="36" spans="2:7" ht="26.25" customHeight="1">
      <c r="B36" s="23">
        <v>32</v>
      </c>
      <c r="C36" s="60">
        <f>IF('32'!$F$3="","",'32'!$F$3)</f>
      </c>
      <c r="D36" s="61"/>
      <c r="E36" s="61"/>
      <c r="F36" s="6"/>
      <c r="G36" s="7"/>
    </row>
    <row r="37" spans="2:7" ht="26.25" customHeight="1">
      <c r="B37" s="23">
        <v>33</v>
      </c>
      <c r="C37" s="60">
        <f>IF('33'!$F$3="","",'33'!$F$3)</f>
      </c>
      <c r="D37" s="61"/>
      <c r="E37" s="61"/>
      <c r="F37" s="6"/>
      <c r="G37" s="7"/>
    </row>
    <row r="38" spans="2:7" ht="26.25" customHeight="1">
      <c r="B38" s="23">
        <v>34</v>
      </c>
      <c r="C38" s="60">
        <f>IF('34'!$F$3="","",'34'!$F$3)</f>
      </c>
      <c r="D38" s="61"/>
      <c r="E38" s="61"/>
      <c r="F38" s="6"/>
      <c r="G38" s="7"/>
    </row>
    <row r="39" spans="2:7" ht="26.25" customHeight="1">
      <c r="B39" s="23">
        <v>35</v>
      </c>
      <c r="C39" s="60">
        <f>IF('35'!$F$3="","",'35'!$F$3)</f>
      </c>
      <c r="D39" s="61"/>
      <c r="E39" s="61"/>
      <c r="F39" s="6"/>
      <c r="G39" s="7"/>
    </row>
    <row r="40" spans="2:7" ht="26.25" customHeight="1">
      <c r="B40" s="23">
        <v>36</v>
      </c>
      <c r="C40" s="60">
        <f>IF('36'!$F$3="","",'36'!$F$3)</f>
      </c>
      <c r="D40" s="61"/>
      <c r="E40" s="61"/>
      <c r="F40" s="6"/>
      <c r="G40" s="7"/>
    </row>
    <row r="41" spans="2:7" ht="26.25" customHeight="1">
      <c r="B41" s="23">
        <v>37</v>
      </c>
      <c r="C41" s="60">
        <f>IF('37'!$F$3="","",'37'!$F$3)</f>
      </c>
      <c r="D41" s="61"/>
      <c r="E41" s="61"/>
      <c r="F41" s="6"/>
      <c r="G41" s="7"/>
    </row>
    <row r="42" spans="2:7" ht="26.25" customHeight="1">
      <c r="B42" s="23">
        <v>38</v>
      </c>
      <c r="C42" s="60">
        <f>IF('38'!$F$3="","",'38'!$F$3)</f>
      </c>
      <c r="D42" s="61"/>
      <c r="E42" s="61"/>
      <c r="F42" s="6"/>
      <c r="G42" s="7"/>
    </row>
    <row r="43" spans="2:7" ht="26.25" customHeight="1">
      <c r="B43" s="23">
        <v>39</v>
      </c>
      <c r="C43" s="60">
        <f>IF('39'!$F$3="","",'39'!$F$3)</f>
      </c>
      <c r="D43" s="61"/>
      <c r="E43" s="61"/>
      <c r="F43" s="6"/>
      <c r="G43" s="7"/>
    </row>
    <row r="44" spans="2:7" ht="26.25" customHeight="1">
      <c r="B44" s="23">
        <v>40</v>
      </c>
      <c r="C44" s="60">
        <f>IF('40'!$F$3="","",'40'!$F$3)</f>
      </c>
      <c r="D44" s="61"/>
      <c r="E44" s="61"/>
      <c r="F44" s="6"/>
      <c r="G44" s="7"/>
    </row>
    <row r="45" spans="2:7" ht="12.75">
      <c r="B45" s="5"/>
      <c r="C45" s="6"/>
      <c r="D45" s="6"/>
      <c r="E45" s="6"/>
      <c r="F45" s="6"/>
      <c r="G45" s="7"/>
    </row>
    <row r="46" spans="2:7" ht="12.75">
      <c r="B46" s="5"/>
      <c r="C46" s="6"/>
      <c r="D46" s="6"/>
      <c r="E46" s="6"/>
      <c r="F46" s="6"/>
      <c r="G46" s="7"/>
    </row>
    <row r="47" spans="2:7" ht="12.75">
      <c r="B47" s="5"/>
      <c r="C47" s="6"/>
      <c r="D47" s="6"/>
      <c r="E47" s="6"/>
      <c r="F47" s="6"/>
      <c r="G47" s="7"/>
    </row>
    <row r="48" spans="2:7" ht="12.75">
      <c r="B48" s="5"/>
      <c r="C48" s="6"/>
      <c r="D48" s="6"/>
      <c r="E48" s="6"/>
      <c r="F48" s="6"/>
      <c r="G48" s="7"/>
    </row>
    <row r="49" spans="2:7" ht="13.5" thickBot="1">
      <c r="B49" s="8"/>
      <c r="C49" s="9"/>
      <c r="D49" s="9"/>
      <c r="E49" s="9"/>
      <c r="F49" s="9"/>
      <c r="G49" s="10"/>
    </row>
    <row r="50" ht="13.5" thickTop="1"/>
  </sheetData>
  <sheetProtection password="CA99" sheet="1" objects="1" scenarios="1"/>
  <mergeCells count="1">
    <mergeCell ref="D2:E2"/>
  </mergeCells>
  <conditionalFormatting sqref="F2:G49 B2:E3 B45:E49 C4:E4 B4:B44">
    <cfRule type="expression" priority="1" dxfId="1" stopIfTrue="1">
      <formula>$A$2&lt;&gt;"X"</formula>
    </cfRule>
  </conditionalFormatting>
  <conditionalFormatting sqref="C5:E44">
    <cfRule type="expression" priority="2" dxfId="1" stopIfTrue="1">
      <formula>$A$2&lt;&gt;"X"</formula>
    </cfRule>
    <cfRule type="cellIs" priority="3" dxfId="0"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48.xml><?xml version="1.0" encoding="utf-8"?>
<worksheet xmlns="http://schemas.openxmlformats.org/spreadsheetml/2006/main" xmlns:r="http://schemas.openxmlformats.org/officeDocument/2006/relationships">
  <sheetPr>
    <pageSetUpPr fitToPage="1"/>
  </sheetPr>
  <dimension ref="A2:G46"/>
  <sheetViews>
    <sheetView workbookViewId="0" topLeftCell="B1">
      <selection activeCell="C5" sqref="C5"/>
    </sheetView>
  </sheetViews>
  <sheetFormatPr defaultColWidth="9.140625" defaultRowHeight="12.75"/>
  <cols>
    <col min="1" max="1" width="3.8515625" style="11" hidden="1" customWidth="1"/>
    <col min="2" max="2" width="6.140625" style="1" customWidth="1"/>
    <col min="3" max="3" width="14.57421875" style="1" customWidth="1"/>
    <col min="4" max="4" width="73.57421875" style="1" customWidth="1"/>
    <col min="5" max="5" width="27.421875" style="1" customWidth="1"/>
    <col min="6" max="6" width="7.421875" style="1" customWidth="1"/>
    <col min="7" max="7" width="5.00390625" style="1" customWidth="1"/>
    <col min="8" max="8" width="4.421875" style="1" customWidth="1"/>
    <col min="9" max="16384" width="9.140625" style="1" customWidth="1"/>
  </cols>
  <sheetData>
    <row r="1" ht="13.5" thickBot="1"/>
    <row r="2" spans="1:7" ht="18.75" thickTop="1">
      <c r="A2" s="11" t="str">
        <f>'00'!E55</f>
        <v>X</v>
      </c>
      <c r="B2" s="2"/>
      <c r="C2" s="3"/>
      <c r="D2" s="91" t="str">
        <f>'00'!C52</f>
        <v>D: Joernaal- Gesprek met God</v>
      </c>
      <c r="E2" s="91"/>
      <c r="F2" s="3"/>
      <c r="G2" s="4"/>
    </row>
    <row r="3" spans="2:7" ht="12.75">
      <c r="B3" s="5"/>
      <c r="C3" s="6"/>
      <c r="D3" s="6"/>
      <c r="E3" s="6"/>
      <c r="F3" s="6"/>
      <c r="G3" s="7"/>
    </row>
    <row r="4" spans="2:7" ht="12.75">
      <c r="B4" s="5"/>
      <c r="C4" s="47" t="str">
        <f>Inputs!H8</f>
        <v>DATUM:</v>
      </c>
      <c r="D4" s="47" t="str">
        <f>Inputs!CR8</f>
        <v>INSKRYWING:</v>
      </c>
      <c r="E4" s="47" t="str">
        <f>Inputs!CR9</f>
        <v>NOTA'S</v>
      </c>
      <c r="F4" s="47"/>
      <c r="G4" s="7"/>
    </row>
    <row r="5" spans="2:7" ht="25.5" customHeight="1">
      <c r="B5" s="23">
        <v>1</v>
      </c>
      <c r="C5" s="60">
        <f>IF('01'!$F$3="","",'01'!$F$3)</f>
      </c>
      <c r="D5" s="61">
        <f>IF('01'!$D$23:$F$23="","",'01'!$D$23:$F$23)</f>
      </c>
      <c r="E5" s="61"/>
      <c r="F5" s="47"/>
      <c r="G5" s="7"/>
    </row>
    <row r="6" spans="2:7" ht="25.5" customHeight="1">
      <c r="B6" s="23">
        <v>2</v>
      </c>
      <c r="C6" s="60">
        <f>IF('02'!$F$3="","",'02'!$F$3)</f>
      </c>
      <c r="D6" s="61">
        <f>IF('02'!$D$23:$F$23="","",'02'!$D$23:$F$23)</f>
      </c>
      <c r="E6" s="61"/>
      <c r="F6" s="47"/>
      <c r="G6" s="7"/>
    </row>
    <row r="7" spans="2:7" ht="25.5" customHeight="1">
      <c r="B7" s="23">
        <v>3</v>
      </c>
      <c r="C7" s="60">
        <f>IF('03'!$F$3="","",'03'!$F$3)</f>
      </c>
      <c r="D7" s="61">
        <f>IF('03'!$D$23:$F$23="","",'03'!$D$23:$F$23)</f>
      </c>
      <c r="E7" s="61"/>
      <c r="F7" s="47"/>
      <c r="G7" s="7"/>
    </row>
    <row r="8" spans="2:7" ht="25.5" customHeight="1">
      <c r="B8" s="23">
        <v>4</v>
      </c>
      <c r="C8" s="60">
        <f>IF('04'!$F$3="","",'04'!$F$3)</f>
      </c>
      <c r="D8" s="61">
        <f>IF('04'!$D$23:$F$23="","",'04'!$D$23:$F$23)</f>
      </c>
      <c r="E8" s="61"/>
      <c r="F8" s="47"/>
      <c r="G8" s="7"/>
    </row>
    <row r="9" spans="2:7" ht="25.5" customHeight="1">
      <c r="B9" s="23">
        <v>5</v>
      </c>
      <c r="C9" s="60">
        <f>IF('05'!$F$3="","",'05'!$F$3)</f>
      </c>
      <c r="D9" s="61">
        <f>IF('05'!$D$23:$F$23="","",'05'!$D$23:$F$23)</f>
      </c>
      <c r="E9" s="61"/>
      <c r="F9" s="47"/>
      <c r="G9" s="7"/>
    </row>
    <row r="10" spans="2:7" ht="25.5" customHeight="1">
      <c r="B10" s="23">
        <v>6</v>
      </c>
      <c r="C10" s="60">
        <f>IF('06'!$F$3="","",'06'!$F$3)</f>
      </c>
      <c r="D10" s="61">
        <f>IF('06'!$D$23:$F$23="","",'06'!$D$23:$F$23)</f>
      </c>
      <c r="E10" s="61"/>
      <c r="F10" s="47"/>
      <c r="G10" s="7"/>
    </row>
    <row r="11" spans="2:7" ht="25.5" customHeight="1">
      <c r="B11" s="23">
        <v>7</v>
      </c>
      <c r="C11" s="60">
        <f>IF('07'!$F$3="","",'07'!$F$3)</f>
      </c>
      <c r="D11" s="61">
        <f>IF('07'!$D$23:$F$23="","",'07'!$D$23:$F$23)</f>
      </c>
      <c r="E11" s="61"/>
      <c r="F11" s="47"/>
      <c r="G11" s="7"/>
    </row>
    <row r="12" spans="2:7" ht="25.5" customHeight="1">
      <c r="B12" s="23">
        <v>8</v>
      </c>
      <c r="C12" s="60">
        <f>IF('08'!$F$3="","",'08'!$F$3)</f>
      </c>
      <c r="D12" s="61">
        <f>IF('08'!$D$23:$F$23="","",'08'!$D$23:$F$23)</f>
      </c>
      <c r="E12" s="61"/>
      <c r="F12" s="47"/>
      <c r="G12" s="7"/>
    </row>
    <row r="13" spans="2:7" ht="25.5" customHeight="1">
      <c r="B13" s="23">
        <v>9</v>
      </c>
      <c r="C13" s="60">
        <f>IF('09'!$F$3="","",'09'!$F$3)</f>
      </c>
      <c r="D13" s="61">
        <f>IF('09'!$D$23:$F$23="","",'09'!$D$23:$F$23)</f>
      </c>
      <c r="E13" s="61"/>
      <c r="F13" s="47"/>
      <c r="G13" s="7"/>
    </row>
    <row r="14" spans="2:7" ht="25.5" customHeight="1">
      <c r="B14" s="23">
        <v>10</v>
      </c>
      <c r="C14" s="60">
        <f>IF('10'!$F$3="","",'10'!$F$3)</f>
      </c>
      <c r="D14" s="61">
        <f>IF('10'!$D$23:$F$23="","",'10'!$D$23:$F$23)</f>
      </c>
      <c r="E14" s="61"/>
      <c r="F14" s="47"/>
      <c r="G14" s="7"/>
    </row>
    <row r="15" spans="2:7" ht="25.5" customHeight="1">
      <c r="B15" s="23">
        <v>11</v>
      </c>
      <c r="C15" s="60">
        <f>IF('11'!$F$3="","",'11'!$F$3)</f>
      </c>
      <c r="D15" s="61">
        <f>IF('11'!$D$23:$F$23="","",'11'!$D$23:$F$23)</f>
      </c>
      <c r="E15" s="61"/>
      <c r="F15" s="47"/>
      <c r="G15" s="7"/>
    </row>
    <row r="16" spans="2:7" ht="25.5" customHeight="1">
      <c r="B16" s="23">
        <v>12</v>
      </c>
      <c r="C16" s="60">
        <f>IF('12'!$F$3="","",'12'!$F$3)</f>
      </c>
      <c r="D16" s="61">
        <f>IF('12'!$D$23:$F$23="","",'12'!$D$23:$F$23)</f>
      </c>
      <c r="E16" s="61"/>
      <c r="F16" s="47"/>
      <c r="G16" s="7"/>
    </row>
    <row r="17" spans="2:7" ht="25.5" customHeight="1">
      <c r="B17" s="23">
        <v>13</v>
      </c>
      <c r="C17" s="60">
        <f>IF('13'!$F$3="","",'13'!$F$3)</f>
      </c>
      <c r="D17" s="61">
        <f>IF('13'!$D$23:$F$23="","",'13'!$D$23:$F$23)</f>
      </c>
      <c r="E17" s="61"/>
      <c r="F17" s="47"/>
      <c r="G17" s="7"/>
    </row>
    <row r="18" spans="2:7" ht="25.5" customHeight="1">
      <c r="B18" s="23">
        <v>14</v>
      </c>
      <c r="C18" s="60">
        <f>IF('14'!$F$3="","",'14'!$F$3)</f>
      </c>
      <c r="D18" s="61">
        <f>IF('14'!$D$23:$F$23="","",'14'!$D$23:$F$23)</f>
      </c>
      <c r="E18" s="61"/>
      <c r="F18" s="47"/>
      <c r="G18" s="7"/>
    </row>
    <row r="19" spans="2:7" ht="25.5" customHeight="1">
      <c r="B19" s="23">
        <v>15</v>
      </c>
      <c r="C19" s="60">
        <f>IF('15'!$F$3="","",'15'!$F$3)</f>
      </c>
      <c r="D19" s="61">
        <f>IF('15'!$D$23:$F$23="","",'15'!$D$23:$F$23)</f>
      </c>
      <c r="E19" s="61"/>
      <c r="F19" s="47"/>
      <c r="G19" s="7"/>
    </row>
    <row r="20" spans="2:7" ht="25.5" customHeight="1">
      <c r="B20" s="23">
        <v>16</v>
      </c>
      <c r="C20" s="60">
        <f>IF('16'!$F$3="","",'16'!$F$3)</f>
      </c>
      <c r="D20" s="61">
        <f>IF('16'!$D$23:$F$23="","",'16'!$D$23:$F$23)</f>
      </c>
      <c r="E20" s="61"/>
      <c r="F20" s="47"/>
      <c r="G20" s="7"/>
    </row>
    <row r="21" spans="2:7" ht="25.5" customHeight="1">
      <c r="B21" s="23">
        <v>17</v>
      </c>
      <c r="C21" s="60">
        <f>IF('17'!$F$3="","",'17'!$F$3)</f>
      </c>
      <c r="D21" s="61">
        <f>IF('17'!$D$23:$F$23="","",'17'!$D$23:$F$23)</f>
      </c>
      <c r="E21" s="61"/>
      <c r="F21" s="47"/>
      <c r="G21" s="7"/>
    </row>
    <row r="22" spans="2:7" ht="25.5" customHeight="1">
      <c r="B22" s="23">
        <v>18</v>
      </c>
      <c r="C22" s="60">
        <f>IF('18'!$F$3="","",'18'!$F$3)</f>
      </c>
      <c r="D22" s="61">
        <f>IF('18'!$D$23:$F$23="","",'18'!$D$23:$F$23)</f>
      </c>
      <c r="E22" s="61"/>
      <c r="F22" s="47"/>
      <c r="G22" s="7"/>
    </row>
    <row r="23" spans="2:7" ht="25.5" customHeight="1">
      <c r="B23" s="23">
        <v>19</v>
      </c>
      <c r="C23" s="60">
        <f>IF('19'!$F$3="","",'19'!$F$3)</f>
      </c>
      <c r="D23" s="61">
        <f>IF('19'!$D$23:$F$23="","",'19'!$D$23:$F$23)</f>
      </c>
      <c r="E23" s="61"/>
      <c r="F23" s="47"/>
      <c r="G23" s="7"/>
    </row>
    <row r="24" spans="2:7" ht="25.5" customHeight="1">
      <c r="B24" s="23">
        <v>20</v>
      </c>
      <c r="C24" s="60">
        <f>IF('20'!$F$3="","",'20'!$F$3)</f>
      </c>
      <c r="D24" s="61">
        <f>IF('20'!$D$23:$F$23="","",'20'!$D$23:$F$23)</f>
      </c>
      <c r="E24" s="61"/>
      <c r="F24" s="47"/>
      <c r="G24" s="7"/>
    </row>
    <row r="25" spans="2:7" ht="25.5" customHeight="1">
      <c r="B25" s="23">
        <v>21</v>
      </c>
      <c r="C25" s="60">
        <f>IF('21'!$F$3="","",'21'!$F$3)</f>
      </c>
      <c r="D25" s="61">
        <f>IF('21'!$D$23:$F$23="","",'21'!$D$23:$F$23)</f>
      </c>
      <c r="E25" s="61"/>
      <c r="F25" s="47"/>
      <c r="G25" s="7"/>
    </row>
    <row r="26" spans="2:7" ht="25.5" customHeight="1">
      <c r="B26" s="23">
        <v>22</v>
      </c>
      <c r="C26" s="60">
        <f>IF('22'!$F$3="","",'22'!$F$3)</f>
      </c>
      <c r="D26" s="61">
        <f>IF('22'!$D$23:$F$23="","",'22'!$D$23:$F$23)</f>
      </c>
      <c r="E26" s="61"/>
      <c r="F26" s="47"/>
      <c r="G26" s="7"/>
    </row>
    <row r="27" spans="2:7" ht="25.5" customHeight="1">
      <c r="B27" s="23">
        <v>23</v>
      </c>
      <c r="C27" s="60">
        <f>IF('23'!$F$3="","",'23'!$F$3)</f>
      </c>
      <c r="D27" s="61">
        <f>IF('23'!$D$23:$F$23="","",'23'!$D$23:$F$23)</f>
      </c>
      <c r="E27" s="61"/>
      <c r="F27" s="47"/>
      <c r="G27" s="7"/>
    </row>
    <row r="28" spans="2:7" ht="25.5" customHeight="1">
      <c r="B28" s="23">
        <v>24</v>
      </c>
      <c r="C28" s="60">
        <f>IF('24'!$F$3="","",'24'!$F$3)</f>
      </c>
      <c r="D28" s="61">
        <f>IF('24'!$D$23:$F$23="","",'24'!$D$23:$F$23)</f>
      </c>
      <c r="E28" s="61"/>
      <c r="F28" s="47"/>
      <c r="G28" s="7"/>
    </row>
    <row r="29" spans="2:7" ht="25.5" customHeight="1">
      <c r="B29" s="23">
        <v>25</v>
      </c>
      <c r="C29" s="60">
        <f>IF('25'!$F$3="","",'25'!$F$3)</f>
      </c>
      <c r="D29" s="61">
        <f>IF('25'!$D$23:$F$23="","",'25'!$D$23:$F$23)</f>
      </c>
      <c r="E29" s="61"/>
      <c r="F29" s="47"/>
      <c r="G29" s="7"/>
    </row>
    <row r="30" spans="2:7" ht="25.5" customHeight="1">
      <c r="B30" s="23">
        <v>26</v>
      </c>
      <c r="C30" s="60">
        <f>IF('26'!$F$3="","",'26'!$F$3)</f>
      </c>
      <c r="D30" s="61">
        <f>IF('26'!$D$23:$F$23="","",'26'!$D$23:$F$23)</f>
      </c>
      <c r="E30" s="61"/>
      <c r="F30" s="47"/>
      <c r="G30" s="7"/>
    </row>
    <row r="31" spans="2:7" ht="25.5" customHeight="1">
      <c r="B31" s="23">
        <v>27</v>
      </c>
      <c r="C31" s="60">
        <f>IF('27'!$F$3="","",'27'!$F$3)</f>
      </c>
      <c r="D31" s="61">
        <f>IF('27'!$D$23:$F$23="","",'27'!$D$23:$F$23)</f>
      </c>
      <c r="E31" s="61"/>
      <c r="F31" s="47"/>
      <c r="G31" s="7"/>
    </row>
    <row r="32" spans="2:7" ht="25.5" customHeight="1">
      <c r="B32" s="23">
        <v>28</v>
      </c>
      <c r="C32" s="60">
        <f>IF('28'!$F$3="","",'28'!$F$3)</f>
      </c>
      <c r="D32" s="61">
        <f>IF('28'!$D$23:$F$23="","",'28'!$D$23:$F$23)</f>
      </c>
      <c r="E32" s="61"/>
      <c r="F32" s="47"/>
      <c r="G32" s="7"/>
    </row>
    <row r="33" spans="2:7" ht="25.5" customHeight="1">
      <c r="B33" s="23">
        <v>29</v>
      </c>
      <c r="C33" s="60">
        <f>IF('29'!$F$3="","",'29'!$F$3)</f>
      </c>
      <c r="D33" s="61">
        <f>IF('29'!$D$23:$F$23="","",'29'!$D$23:$F$23)</f>
      </c>
      <c r="E33" s="61"/>
      <c r="F33" s="47"/>
      <c r="G33" s="7"/>
    </row>
    <row r="34" spans="2:7" ht="25.5" customHeight="1">
      <c r="B34" s="23">
        <v>30</v>
      </c>
      <c r="C34" s="60">
        <f>IF('30'!$F$3="","",'30'!$F$3)</f>
      </c>
      <c r="D34" s="61">
        <f>IF('30'!$D$23:$F$23="","",'30'!$D$23:$F$23)</f>
      </c>
      <c r="E34" s="61"/>
      <c r="F34" s="47"/>
      <c r="G34" s="7"/>
    </row>
    <row r="35" spans="2:7" ht="25.5" customHeight="1">
      <c r="B35" s="23">
        <v>31</v>
      </c>
      <c r="C35" s="60">
        <f>IF('31'!$F$3="","",'31'!$F$3)</f>
      </c>
      <c r="D35" s="61">
        <f>IF('31'!$D$23:$F$23="","",'31'!$D$23:$F$23)</f>
      </c>
      <c r="E35" s="61"/>
      <c r="F35" s="6"/>
      <c r="G35" s="7"/>
    </row>
    <row r="36" spans="2:7" ht="25.5" customHeight="1">
      <c r="B36" s="23">
        <v>32</v>
      </c>
      <c r="C36" s="60">
        <f>IF('32'!$F$3="","",'32'!$F$3)</f>
      </c>
      <c r="D36" s="61">
        <f>IF('32'!$D$23:$F$23="","",'32'!$D$23:$F$23)</f>
      </c>
      <c r="E36" s="61"/>
      <c r="F36" s="6"/>
      <c r="G36" s="7"/>
    </row>
    <row r="37" spans="2:7" ht="25.5" customHeight="1">
      <c r="B37" s="23">
        <v>33</v>
      </c>
      <c r="C37" s="60">
        <f>IF('33'!$F$3="","",'33'!$F$3)</f>
      </c>
      <c r="D37" s="61">
        <f>IF('33'!$D$23:$F$23="","",'33'!$D$23:$F$23)</f>
      </c>
      <c r="E37" s="61"/>
      <c r="F37" s="6"/>
      <c r="G37" s="7"/>
    </row>
    <row r="38" spans="2:7" ht="25.5" customHeight="1">
      <c r="B38" s="23">
        <v>34</v>
      </c>
      <c r="C38" s="60">
        <f>IF('34'!$F$3="","",'34'!$F$3)</f>
      </c>
      <c r="D38" s="61">
        <f>IF('34'!$D$23:$F$23="","",'34'!$D$23:$F$23)</f>
      </c>
      <c r="E38" s="61"/>
      <c r="F38" s="6"/>
      <c r="G38" s="7"/>
    </row>
    <row r="39" spans="2:7" ht="25.5" customHeight="1">
      <c r="B39" s="23">
        <v>35</v>
      </c>
      <c r="C39" s="60">
        <f>IF('35'!$F$3="","",'35'!$F$3)</f>
      </c>
      <c r="D39" s="61">
        <f>IF('35'!$D$23:$F$23="","",'35'!$D$23:$F$23)</f>
      </c>
      <c r="E39" s="61"/>
      <c r="F39" s="6"/>
      <c r="G39" s="7"/>
    </row>
    <row r="40" spans="2:7" ht="25.5" customHeight="1">
      <c r="B40" s="23">
        <v>36</v>
      </c>
      <c r="C40" s="60">
        <f>IF('36'!$F$3="","",'36'!$F$3)</f>
      </c>
      <c r="D40" s="61">
        <f>IF('36'!$D$23:$F$23="","",'36'!$D$23:$F$23)</f>
      </c>
      <c r="E40" s="61"/>
      <c r="F40" s="6"/>
      <c r="G40" s="7"/>
    </row>
    <row r="41" spans="2:7" ht="25.5" customHeight="1">
      <c r="B41" s="23">
        <v>37</v>
      </c>
      <c r="C41" s="60">
        <f>IF('37'!$F$3="","",'37'!$F$3)</f>
      </c>
      <c r="D41" s="61">
        <f>IF('37'!$D$23:$F$23="","",'37'!$D$23:$F$23)</f>
      </c>
      <c r="E41" s="61"/>
      <c r="F41" s="6"/>
      <c r="G41" s="7"/>
    </row>
    <row r="42" spans="2:7" ht="25.5" customHeight="1">
      <c r="B42" s="23">
        <v>38</v>
      </c>
      <c r="C42" s="60">
        <f>IF('38'!$F$3="","",'38'!$F$3)</f>
      </c>
      <c r="D42" s="61">
        <f>IF('38'!$D$23:$F$23="","",'38'!$D$23:$F$23)</f>
      </c>
      <c r="E42" s="61"/>
      <c r="F42" s="6"/>
      <c r="G42" s="7"/>
    </row>
    <row r="43" spans="2:7" ht="25.5" customHeight="1">
      <c r="B43" s="23">
        <v>39</v>
      </c>
      <c r="C43" s="60">
        <f>IF('39'!$F$3="","",'39'!$F$3)</f>
      </c>
      <c r="D43" s="61">
        <f>IF('39'!$D$23:$F$23="","",'39'!$D$23:$F$23)</f>
      </c>
      <c r="E43" s="61"/>
      <c r="F43" s="6"/>
      <c r="G43" s="7"/>
    </row>
    <row r="44" spans="2:7" ht="25.5" customHeight="1">
      <c r="B44" s="23">
        <v>40</v>
      </c>
      <c r="C44" s="60">
        <f>IF('40'!$F$3="","",'40'!$F$3)</f>
      </c>
      <c r="D44" s="61">
        <f>IF('40'!$D$23:$F$23="","",'40'!$D$23:$F$23)</f>
      </c>
      <c r="E44" s="61"/>
      <c r="F44" s="6"/>
      <c r="G44" s="7"/>
    </row>
    <row r="45" spans="2:7" ht="25.5" customHeight="1">
      <c r="B45" s="5"/>
      <c r="C45" s="60">
        <f>IF('36'!$F$3="","",'36'!$F$3)</f>
      </c>
      <c r="D45" s="61">
        <f>IF('36'!$D$24:$E$24="","",'36'!$D$24:$E$24)</f>
      </c>
      <c r="E45" s="61"/>
      <c r="F45" s="6"/>
      <c r="G45" s="7"/>
    </row>
    <row r="46" spans="2:7" ht="25.5" customHeight="1" thickBot="1">
      <c r="B46" s="8"/>
      <c r="C46" s="62">
        <f>IF('37'!$F$3="","",'37'!$F$3)</f>
      </c>
      <c r="D46" s="63">
        <f>IF('37'!$D$24:$E$24="","",'37'!$D$24:$E$24)</f>
      </c>
      <c r="E46" s="61"/>
      <c r="F46" s="9"/>
      <c r="G46" s="10"/>
    </row>
    <row r="47" ht="13.5" thickTop="1"/>
  </sheetData>
  <sheetProtection password="CA99" sheet="1" objects="1" scenarios="1"/>
  <mergeCells count="1">
    <mergeCell ref="D2:E2"/>
  </mergeCells>
  <conditionalFormatting sqref="G2:G46 B2:F3 C4:F4 B4:B46 F5:F46">
    <cfRule type="expression" priority="1" dxfId="1" stopIfTrue="1">
      <formula>$A$2&lt;&gt;"X"</formula>
    </cfRule>
  </conditionalFormatting>
  <conditionalFormatting sqref="C5:E46">
    <cfRule type="expression" priority="2" dxfId="1" stopIfTrue="1">
      <formula>$A$2&lt;&gt;"X"</formula>
    </cfRule>
    <cfRule type="cellIs" priority="3" dxfId="0"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49.xml><?xml version="1.0" encoding="utf-8"?>
<worksheet xmlns="http://schemas.openxmlformats.org/spreadsheetml/2006/main" xmlns:r="http://schemas.openxmlformats.org/officeDocument/2006/relationships">
  <sheetPr>
    <pageSetUpPr fitToPage="1"/>
  </sheetPr>
  <dimension ref="A2:G50"/>
  <sheetViews>
    <sheetView workbookViewId="0" topLeftCell="B1">
      <selection activeCell="C5" sqref="C5"/>
    </sheetView>
  </sheetViews>
  <sheetFormatPr defaultColWidth="9.140625" defaultRowHeight="12.75"/>
  <cols>
    <col min="1" max="1" width="3.8515625" style="11" hidden="1" customWidth="1"/>
    <col min="2" max="2" width="7.7109375" style="1" customWidth="1"/>
    <col min="3" max="3" width="15.00390625" style="1" customWidth="1"/>
    <col min="4" max="4" width="79.421875" style="1" customWidth="1"/>
    <col min="5" max="5" width="27.140625" style="1" customWidth="1"/>
    <col min="6" max="6" width="12.7109375" style="1" customWidth="1"/>
    <col min="7" max="7" width="9.140625" style="1" customWidth="1"/>
    <col min="8" max="8" width="4.421875" style="1" customWidth="1"/>
    <col min="9" max="16384" width="9.140625" style="1" customWidth="1"/>
  </cols>
  <sheetData>
    <row r="1" ht="13.5" thickBot="1"/>
    <row r="2" spans="1:7" ht="18.75" thickTop="1">
      <c r="A2" s="11" t="str">
        <f>'00'!E55</f>
        <v>X</v>
      </c>
      <c r="B2" s="2"/>
      <c r="C2" s="3"/>
      <c r="D2" s="91" t="str">
        <f>'00'!C53</f>
        <v>E: Skrifte- Belangrike Teksgedeeltes</v>
      </c>
      <c r="E2" s="91"/>
      <c r="F2" s="3"/>
      <c r="G2" s="4"/>
    </row>
    <row r="3" spans="2:7" ht="12.75">
      <c r="B3" s="5"/>
      <c r="C3" s="6"/>
      <c r="D3" s="6"/>
      <c r="E3" s="6"/>
      <c r="F3" s="6"/>
      <c r="G3" s="7"/>
    </row>
    <row r="4" spans="2:7" ht="12.75">
      <c r="B4" s="5"/>
      <c r="C4" s="47" t="str">
        <f>Inputs!H8</f>
        <v>DATUM:</v>
      </c>
      <c r="D4" s="47" t="str">
        <f>Inputs!CT8</f>
        <v>SKRIFTE</v>
      </c>
      <c r="E4" s="47" t="str">
        <f>Inputs!CR9</f>
        <v>NOTA'S</v>
      </c>
      <c r="F4" s="6"/>
      <c r="G4" s="7"/>
    </row>
    <row r="5" spans="2:7" ht="27" customHeight="1">
      <c r="B5" s="23">
        <v>1</v>
      </c>
      <c r="C5" s="60">
        <f>IF('01'!$F$3="","",'01'!$F$3)</f>
      </c>
      <c r="D5" s="61">
        <f>IF('01'!$D$7:$F$7="","",'01'!$D$7:$F$7)</f>
      </c>
      <c r="E5" s="61"/>
      <c r="F5" s="6"/>
      <c r="G5" s="7"/>
    </row>
    <row r="6" spans="2:7" ht="27" customHeight="1">
      <c r="B6" s="23">
        <v>2</v>
      </c>
      <c r="C6" s="60">
        <f>IF('02'!$F$3="","",'02'!$F$3)</f>
      </c>
      <c r="D6" s="61">
        <f>IF('02'!$D$7:$F$7="","",'02'!$D$7:$F$7)</f>
      </c>
      <c r="E6" s="61"/>
      <c r="F6" s="6"/>
      <c r="G6" s="7"/>
    </row>
    <row r="7" spans="2:7" ht="27" customHeight="1">
      <c r="B7" s="23">
        <v>3</v>
      </c>
      <c r="C7" s="60">
        <f>IF('03'!$F$3="","",'03'!$F$3)</f>
      </c>
      <c r="D7" s="61">
        <f>IF('03'!$D$7:$F$7="","",'03'!$D$7:$F$7)</f>
      </c>
      <c r="E7" s="61"/>
      <c r="F7" s="6"/>
      <c r="G7" s="7"/>
    </row>
    <row r="8" spans="2:7" ht="27" customHeight="1">
      <c r="B8" s="23">
        <v>4</v>
      </c>
      <c r="C8" s="60">
        <f>IF('04'!$F$3="","",'04'!$F$3)</f>
      </c>
      <c r="D8" s="61">
        <f>IF('04'!$D$7:$F$7="","",'04'!$D$7:$F$7)</f>
      </c>
      <c r="E8" s="61"/>
      <c r="F8" s="6"/>
      <c r="G8" s="7"/>
    </row>
    <row r="9" spans="2:7" ht="27" customHeight="1">
      <c r="B9" s="23">
        <v>5</v>
      </c>
      <c r="C9" s="60">
        <f>IF('05'!$F$3="","",'05'!$F$3)</f>
      </c>
      <c r="D9" s="61">
        <f>IF('05'!$D$7:$F$7="","",'05'!$D$7:$F$7)</f>
      </c>
      <c r="E9" s="61"/>
      <c r="F9" s="6"/>
      <c r="G9" s="7"/>
    </row>
    <row r="10" spans="2:7" ht="27" customHeight="1">
      <c r="B10" s="23">
        <v>6</v>
      </c>
      <c r="C10" s="60">
        <f>IF('06'!$F$3="","",'06'!$F$3)</f>
      </c>
      <c r="D10" s="61">
        <f>IF('06'!$D$7:$F$7="","",'06'!$D$7:$F$7)</f>
      </c>
      <c r="E10" s="61"/>
      <c r="F10" s="6"/>
      <c r="G10" s="7"/>
    </row>
    <row r="11" spans="2:7" ht="27" customHeight="1">
      <c r="B11" s="23">
        <v>7</v>
      </c>
      <c r="C11" s="60">
        <f>IF('07'!$F$3="","",'07'!$F$3)</f>
      </c>
      <c r="D11" s="61">
        <f>IF('07'!$D$7:$F$7="","",'07'!$D$7:$F$7)</f>
      </c>
      <c r="E11" s="61"/>
      <c r="F11" s="6"/>
      <c r="G11" s="7"/>
    </row>
    <row r="12" spans="2:7" ht="27" customHeight="1">
      <c r="B12" s="23">
        <v>8</v>
      </c>
      <c r="C12" s="60">
        <f>IF('08'!$F$3="","",'08'!$F$3)</f>
      </c>
      <c r="D12" s="61">
        <f>IF('08'!$D$7:$F$7="","",'08'!$D$7:$F$7)</f>
      </c>
      <c r="E12" s="61"/>
      <c r="F12" s="6"/>
      <c r="G12" s="7"/>
    </row>
    <row r="13" spans="2:7" ht="27" customHeight="1">
      <c r="B13" s="23">
        <v>9</v>
      </c>
      <c r="C13" s="60">
        <f>IF('09'!$F$3="","",'09'!$F$3)</f>
      </c>
      <c r="D13" s="61">
        <f>IF('09'!$D$7:$F$7="","",'09'!$D$7:$F$7)</f>
      </c>
      <c r="E13" s="61"/>
      <c r="F13" s="6"/>
      <c r="G13" s="7"/>
    </row>
    <row r="14" spans="2:7" ht="27" customHeight="1">
      <c r="B14" s="23">
        <v>10</v>
      </c>
      <c r="C14" s="60">
        <f>IF('10'!$F$3="","",'10'!$F$3)</f>
      </c>
      <c r="D14" s="61">
        <f>IF('10'!$D$7:$F$7="","",'10'!$D$7:$F$7)</f>
      </c>
      <c r="E14" s="61"/>
      <c r="F14" s="6"/>
      <c r="G14" s="7"/>
    </row>
    <row r="15" spans="2:7" ht="27" customHeight="1">
      <c r="B15" s="23">
        <v>11</v>
      </c>
      <c r="C15" s="60">
        <f>IF('11'!$F$3="","",'11'!$F$3)</f>
      </c>
      <c r="D15" s="61">
        <f>IF('11'!$D$7:$F$7="","",'11'!$D$7:$F$7)</f>
      </c>
      <c r="E15" s="61"/>
      <c r="F15" s="6"/>
      <c r="G15" s="7"/>
    </row>
    <row r="16" spans="2:7" ht="27" customHeight="1">
      <c r="B16" s="23">
        <v>12</v>
      </c>
      <c r="C16" s="60">
        <f>IF('12'!$F$3="","",'12'!$F$3)</f>
      </c>
      <c r="D16" s="61">
        <f>IF('12'!$D$7:$F$7="","",'12'!$D$7:$F$7)</f>
      </c>
      <c r="E16" s="61"/>
      <c r="F16" s="6"/>
      <c r="G16" s="7"/>
    </row>
    <row r="17" spans="2:7" ht="27" customHeight="1">
      <c r="B17" s="23">
        <v>13</v>
      </c>
      <c r="C17" s="60">
        <f>IF('13'!$F$3="","",'13'!$F$3)</f>
      </c>
      <c r="D17" s="61">
        <f>IF('13'!$D$7:$F$7="","",'13'!$D$7:$F$7)</f>
      </c>
      <c r="E17" s="61"/>
      <c r="F17" s="6"/>
      <c r="G17" s="7"/>
    </row>
    <row r="18" spans="2:7" ht="27" customHeight="1">
      <c r="B18" s="23">
        <v>14</v>
      </c>
      <c r="C18" s="60">
        <f>IF('14'!$F$3="","",'14'!$F$3)</f>
      </c>
      <c r="D18" s="61">
        <f>IF('14'!$D$7:$F$7="","",'14'!$D$7:$F$7)</f>
      </c>
      <c r="E18" s="61"/>
      <c r="F18" s="6"/>
      <c r="G18" s="7"/>
    </row>
    <row r="19" spans="2:7" ht="27" customHeight="1">
      <c r="B19" s="23">
        <v>15</v>
      </c>
      <c r="C19" s="60">
        <f>IF('15'!$F$3="","",'15'!$F$3)</f>
      </c>
      <c r="D19" s="61">
        <f>IF('15'!$D$7:$F$7="","",'15'!$D$7:$F$7)</f>
      </c>
      <c r="E19" s="61"/>
      <c r="F19" s="6"/>
      <c r="G19" s="7"/>
    </row>
    <row r="20" spans="2:7" ht="27" customHeight="1">
      <c r="B20" s="23">
        <v>16</v>
      </c>
      <c r="C20" s="60">
        <f>IF('16'!$F$3="","",'16'!$F$3)</f>
      </c>
      <c r="D20" s="61">
        <f>IF('16'!$D$7:$F$7="","",'16'!$D$7:$F$7)</f>
      </c>
      <c r="E20" s="61"/>
      <c r="F20" s="6"/>
      <c r="G20" s="7"/>
    </row>
    <row r="21" spans="2:7" ht="27" customHeight="1">
      <c r="B21" s="23">
        <v>17</v>
      </c>
      <c r="C21" s="60">
        <f>IF('17'!$F$3="","",'17'!$F$3)</f>
      </c>
      <c r="D21" s="61">
        <f>IF('17'!$D$7:$F$7="","",'17'!$D$7:$F$7)</f>
      </c>
      <c r="E21" s="61"/>
      <c r="F21" s="6"/>
      <c r="G21" s="7"/>
    </row>
    <row r="22" spans="2:7" ht="27" customHeight="1">
      <c r="B22" s="23">
        <v>18</v>
      </c>
      <c r="C22" s="60">
        <f>IF('18'!$F$3="","",'18'!$F$3)</f>
      </c>
      <c r="D22" s="61">
        <f>IF('18'!$D$7:$F$7="","",'18'!$D$7:$F$7)</f>
      </c>
      <c r="E22" s="61"/>
      <c r="F22" s="6"/>
      <c r="G22" s="7"/>
    </row>
    <row r="23" spans="2:7" ht="27" customHeight="1">
      <c r="B23" s="23">
        <v>19</v>
      </c>
      <c r="C23" s="60">
        <f>IF('19'!$F$3="","",'19'!$F$3)</f>
      </c>
      <c r="D23" s="61">
        <f>IF('19'!$D$7:$F$7="","",'19'!$D$7:$F$7)</f>
      </c>
      <c r="E23" s="61"/>
      <c r="F23" s="6"/>
      <c r="G23" s="7"/>
    </row>
    <row r="24" spans="2:7" ht="27" customHeight="1">
      <c r="B24" s="23">
        <v>20</v>
      </c>
      <c r="C24" s="60">
        <f>IF('20'!$F$3="","",'20'!$F$3)</f>
      </c>
      <c r="D24" s="61">
        <f>IF('20'!$D$7:$F$7="","",'20'!$D$7:$F$7)</f>
      </c>
      <c r="E24" s="61"/>
      <c r="F24" s="6"/>
      <c r="G24" s="7"/>
    </row>
    <row r="25" spans="2:7" ht="27" customHeight="1">
      <c r="B25" s="23">
        <v>21</v>
      </c>
      <c r="C25" s="60">
        <f>IF('21'!$F$3="","",'21'!$F$3)</f>
      </c>
      <c r="D25" s="61">
        <f>IF('21'!$D$7:$F$7="","",'21'!$D$7:$F$7)</f>
      </c>
      <c r="E25" s="61"/>
      <c r="F25" s="6"/>
      <c r="G25" s="7"/>
    </row>
    <row r="26" spans="2:7" ht="27" customHeight="1">
      <c r="B26" s="23">
        <v>22</v>
      </c>
      <c r="C26" s="60">
        <f>IF('22'!$F$3="","",'22'!$F$3)</f>
      </c>
      <c r="D26" s="61">
        <f>IF('22'!$D$7:$F$7="","",'22'!$D$7:$F$7)</f>
      </c>
      <c r="E26" s="61"/>
      <c r="F26" s="6"/>
      <c r="G26" s="7"/>
    </row>
    <row r="27" spans="2:7" ht="27" customHeight="1">
      <c r="B27" s="23">
        <v>23</v>
      </c>
      <c r="C27" s="60">
        <f>IF('23'!$F$3="","",'23'!$F$3)</f>
      </c>
      <c r="D27" s="61">
        <f>IF('23'!$D$7:$F$7="","",'23'!$D$7:$F$7)</f>
      </c>
      <c r="E27" s="61"/>
      <c r="F27" s="6"/>
      <c r="G27" s="7"/>
    </row>
    <row r="28" spans="2:7" ht="27" customHeight="1">
      <c r="B28" s="23">
        <v>24</v>
      </c>
      <c r="C28" s="60">
        <f>IF('24'!$F$3="","",'24'!$F$3)</f>
      </c>
      <c r="D28" s="61">
        <f>IF('24'!$D$7:$F$7="","",'24'!$D$7:$F$7)</f>
      </c>
      <c r="E28" s="61"/>
      <c r="F28" s="6"/>
      <c r="G28" s="7"/>
    </row>
    <row r="29" spans="2:7" ht="27" customHeight="1">
      <c r="B29" s="23">
        <v>25</v>
      </c>
      <c r="C29" s="60">
        <f>IF('25'!$F$3="","",'25'!$F$3)</f>
      </c>
      <c r="D29" s="61">
        <f>IF('25'!$D$7:$F$7="","",'25'!$D$7:$F$7)</f>
      </c>
      <c r="E29" s="61"/>
      <c r="F29" s="6"/>
      <c r="G29" s="7"/>
    </row>
    <row r="30" spans="2:7" ht="27" customHeight="1">
      <c r="B30" s="23">
        <v>26</v>
      </c>
      <c r="C30" s="60">
        <f>IF('26'!$F$3="","",'26'!$F$3)</f>
      </c>
      <c r="D30" s="61">
        <f>IF('26'!$D$7:$F$7="","",'26'!$D$7:$F$7)</f>
      </c>
      <c r="E30" s="61"/>
      <c r="F30" s="6"/>
      <c r="G30" s="7"/>
    </row>
    <row r="31" spans="2:7" ht="27" customHeight="1">
      <c r="B31" s="23">
        <v>27</v>
      </c>
      <c r="C31" s="60">
        <f>IF('27'!$F$3="","",'27'!$F$3)</f>
      </c>
      <c r="D31" s="61">
        <f>IF('27'!$D$7:$F$7="","",'27'!$D$7:$F$7)</f>
      </c>
      <c r="E31" s="61"/>
      <c r="F31" s="6"/>
      <c r="G31" s="7"/>
    </row>
    <row r="32" spans="2:7" ht="27" customHeight="1">
      <c r="B32" s="23">
        <v>28</v>
      </c>
      <c r="C32" s="60">
        <f>IF('28'!$F$3="","",'28'!$F$3)</f>
      </c>
      <c r="D32" s="61">
        <f>IF('28'!$D$7:$F$7="","",'28'!$D$7:$F$7)</f>
      </c>
      <c r="E32" s="61"/>
      <c r="F32" s="6"/>
      <c r="G32" s="7"/>
    </row>
    <row r="33" spans="2:7" ht="27" customHeight="1">
      <c r="B33" s="23">
        <v>29</v>
      </c>
      <c r="C33" s="60">
        <f>IF('29'!$F$3="","",'29'!$F$3)</f>
      </c>
      <c r="D33" s="61">
        <f>IF('29'!$D$7:$F$7="","",'29'!$D$7:$F$7)</f>
      </c>
      <c r="E33" s="61"/>
      <c r="F33" s="6"/>
      <c r="G33" s="7"/>
    </row>
    <row r="34" spans="2:7" ht="27" customHeight="1">
      <c r="B34" s="23">
        <v>30</v>
      </c>
      <c r="C34" s="60">
        <f>IF('30'!$F$3="","",'30'!$F$3)</f>
      </c>
      <c r="D34" s="61">
        <f>IF('30'!$D$7:$F$7="","",'30'!$D$7:$F$7)</f>
      </c>
      <c r="E34" s="61"/>
      <c r="F34" s="6"/>
      <c r="G34" s="7"/>
    </row>
    <row r="35" spans="2:7" ht="27" customHeight="1">
      <c r="B35" s="23">
        <v>31</v>
      </c>
      <c r="C35" s="60">
        <f>IF('31'!$F$3="","",'31'!$F$3)</f>
      </c>
      <c r="D35" s="61">
        <f>IF('31'!$D$7:$F$7="","",'31'!$D$7:$F$7)</f>
      </c>
      <c r="E35" s="61"/>
      <c r="F35" s="6"/>
      <c r="G35" s="7"/>
    </row>
    <row r="36" spans="2:7" ht="27" customHeight="1">
      <c r="B36" s="23">
        <v>32</v>
      </c>
      <c r="C36" s="60">
        <f>IF('32'!$F$3="","",'32'!$F$3)</f>
      </c>
      <c r="D36" s="61">
        <f>IF('32'!$D$7:$F$7="","",'32'!$D$7:$F$7)</f>
      </c>
      <c r="E36" s="61"/>
      <c r="F36" s="6"/>
      <c r="G36" s="7"/>
    </row>
    <row r="37" spans="2:7" ht="27" customHeight="1">
      <c r="B37" s="23">
        <v>33</v>
      </c>
      <c r="C37" s="60">
        <f>IF('33'!$F$3="","",'33'!$F$3)</f>
      </c>
      <c r="D37" s="61">
        <f>IF('33'!$D$7:$F$7="","",'33'!$D$7:$F$7)</f>
      </c>
      <c r="E37" s="61"/>
      <c r="F37" s="6"/>
      <c r="G37" s="7"/>
    </row>
    <row r="38" spans="2:7" ht="27" customHeight="1">
      <c r="B38" s="23">
        <v>34</v>
      </c>
      <c r="C38" s="60">
        <f>IF('34'!$F$3="","",'34'!$F$3)</f>
      </c>
      <c r="D38" s="61">
        <f>IF('34'!$D$7:$F$7="","",'34'!$D$7:$F$7)</f>
      </c>
      <c r="E38" s="61"/>
      <c r="F38" s="6"/>
      <c r="G38" s="7"/>
    </row>
    <row r="39" spans="2:7" ht="27" customHeight="1">
      <c r="B39" s="23">
        <v>35</v>
      </c>
      <c r="C39" s="60">
        <f>IF('35'!$F$3="","",'35'!$F$3)</f>
      </c>
      <c r="D39" s="61">
        <f>IF('35'!$D$7:$F$7="","",'35'!$D$7:$F$7)</f>
      </c>
      <c r="E39" s="61"/>
      <c r="F39" s="6"/>
      <c r="G39" s="7"/>
    </row>
    <row r="40" spans="2:7" ht="27" customHeight="1">
      <c r="B40" s="23">
        <v>36</v>
      </c>
      <c r="C40" s="60">
        <f>IF('36'!$F$3="","",'36'!$F$3)</f>
      </c>
      <c r="D40" s="61">
        <f>IF('36'!$D$7:$F$7="","",'36'!$D$7:$F$7)</f>
      </c>
      <c r="E40" s="61"/>
      <c r="F40" s="6"/>
      <c r="G40" s="7"/>
    </row>
    <row r="41" spans="2:7" ht="27" customHeight="1">
      <c r="B41" s="23">
        <v>37</v>
      </c>
      <c r="C41" s="60">
        <f>IF('37'!$F$3="","",'37'!$F$3)</f>
      </c>
      <c r="D41" s="61">
        <f>IF('37'!$D$7:$F$7="","",'37'!$D$7:$F$7)</f>
      </c>
      <c r="E41" s="61"/>
      <c r="F41" s="6"/>
      <c r="G41" s="7"/>
    </row>
    <row r="42" spans="2:7" ht="27" customHeight="1">
      <c r="B42" s="23">
        <v>38</v>
      </c>
      <c r="C42" s="60">
        <f>IF('38'!$F$3="","",'38'!$F$3)</f>
      </c>
      <c r="D42" s="61">
        <f>IF('38'!$D$7:$F$7="","",'38'!$D$7:$F$7)</f>
      </c>
      <c r="E42" s="61"/>
      <c r="F42" s="6"/>
      <c r="G42" s="7"/>
    </row>
    <row r="43" spans="2:7" ht="27" customHeight="1">
      <c r="B43" s="23">
        <v>39</v>
      </c>
      <c r="C43" s="60">
        <f>IF('39'!$F$3="","",'39'!$F$3)</f>
      </c>
      <c r="D43" s="61">
        <f>IF('39'!$D$7:$F$7="","",'39'!$D$7:$F$7)</f>
      </c>
      <c r="E43" s="61"/>
      <c r="F43" s="6"/>
      <c r="G43" s="7"/>
    </row>
    <row r="44" spans="2:7" ht="27" customHeight="1">
      <c r="B44" s="23">
        <v>40</v>
      </c>
      <c r="C44" s="60">
        <f>IF('40'!$F$3="","",'40'!$F$3)</f>
      </c>
      <c r="D44" s="61">
        <f>IF('40'!$D$7:$F$7="","",'40'!$D$7:$F$7)</f>
      </c>
      <c r="E44" s="61"/>
      <c r="F44" s="6"/>
      <c r="G44" s="7"/>
    </row>
    <row r="45" spans="2:7" ht="27" customHeight="1">
      <c r="B45" s="23"/>
      <c r="C45" s="60"/>
      <c r="D45" s="61"/>
      <c r="E45" s="61"/>
      <c r="F45" s="6"/>
      <c r="G45" s="7"/>
    </row>
    <row r="46" spans="2:7" ht="27" customHeight="1">
      <c r="B46" s="23"/>
      <c r="C46" s="60"/>
      <c r="D46" s="61"/>
      <c r="E46" s="61"/>
      <c r="F46" s="6"/>
      <c r="G46" s="7"/>
    </row>
    <row r="47" spans="2:7" ht="27" customHeight="1">
      <c r="B47" s="23"/>
      <c r="C47" s="60"/>
      <c r="D47" s="61"/>
      <c r="E47" s="61"/>
      <c r="F47" s="6"/>
      <c r="G47" s="7"/>
    </row>
    <row r="48" spans="2:7" ht="27" customHeight="1">
      <c r="B48" s="23"/>
      <c r="C48" s="60"/>
      <c r="D48" s="61"/>
      <c r="E48" s="61"/>
      <c r="F48" s="6"/>
      <c r="G48" s="7"/>
    </row>
    <row r="49" spans="2:7" ht="27" customHeight="1">
      <c r="B49" s="23"/>
      <c r="C49" s="60"/>
      <c r="D49" s="61"/>
      <c r="E49" s="61"/>
      <c r="F49" s="6"/>
      <c r="G49" s="7"/>
    </row>
    <row r="50" spans="2:7" ht="27" customHeight="1" thickBot="1">
      <c r="B50" s="24"/>
      <c r="C50" s="62"/>
      <c r="D50" s="63"/>
      <c r="E50" s="63"/>
      <c r="F50" s="9"/>
      <c r="G50" s="10"/>
    </row>
    <row r="51" ht="13.5" thickTop="1"/>
  </sheetData>
  <sheetProtection password="CA99" sheet="1" objects="1" scenarios="1"/>
  <mergeCells count="1">
    <mergeCell ref="D2:E2"/>
  </mergeCells>
  <conditionalFormatting sqref="F2:G50 B2:E3 C4:E4 B4:B50">
    <cfRule type="expression" priority="1" dxfId="1" stopIfTrue="1">
      <formula>$A$2&lt;&gt;"X"</formula>
    </cfRule>
  </conditionalFormatting>
  <conditionalFormatting sqref="C5:E50">
    <cfRule type="expression" priority="2" dxfId="1" stopIfTrue="1">
      <formula>$A$2&lt;&gt;"X"</formula>
    </cfRule>
    <cfRule type="cellIs" priority="3" dxfId="0"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2:G41"/>
  <sheetViews>
    <sheetView workbookViewId="0" topLeftCell="B1">
      <selection activeCell="C22" sqref="C22:D22"/>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6.7109375" style="1" customWidth="1"/>
    <col min="8" max="8" width="4.421875" style="1" customWidth="1"/>
    <col min="9" max="16384" width="9.140625" style="1" customWidth="1"/>
  </cols>
  <sheetData>
    <row r="1" ht="13.5" thickBot="1"/>
    <row r="2" spans="1:7" ht="18.75" thickTop="1">
      <c r="A2" s="11" t="str">
        <f>'01'!F40</f>
        <v>X</v>
      </c>
      <c r="B2" s="2"/>
      <c r="C2" s="3"/>
      <c r="D2" s="91" t="str">
        <f>'00'!C9</f>
        <v>02 Jy is geen ongeluk nie</v>
      </c>
      <c r="E2" s="91"/>
      <c r="F2" s="3"/>
      <c r="G2" s="4"/>
    </row>
    <row r="3" spans="2:7" ht="12.75">
      <c r="B3" s="5"/>
      <c r="C3" s="6"/>
      <c r="D3" s="6"/>
      <c r="E3" s="28" t="str">
        <f>Inputs!H8</f>
        <v>DATUM:</v>
      </c>
      <c r="F3" s="54"/>
      <c r="G3" s="7"/>
    </row>
    <row r="4" spans="2:7" ht="12.75">
      <c r="B4" s="5"/>
      <c r="C4" s="6"/>
      <c r="D4" s="6"/>
      <c r="E4" s="6"/>
      <c r="F4" s="6"/>
      <c r="G4" s="7"/>
    </row>
    <row r="5" spans="2:7" ht="15.75">
      <c r="B5" s="23"/>
      <c r="C5" s="86" t="str">
        <f>Inputs!J9</f>
        <v>Wat op aarde doen ek nou eintlik hier?</v>
      </c>
      <c r="D5" s="86"/>
      <c r="E5" s="87" t="str">
        <f>Inputs!F12</f>
        <v>02 Jy is geen ongeluk nie</v>
      </c>
      <c r="F5" s="87"/>
      <c r="G5" s="7"/>
    </row>
    <row r="6" spans="2:7" ht="12.75">
      <c r="B6" s="23"/>
      <c r="C6" s="6"/>
      <c r="D6" s="6"/>
      <c r="E6" s="6"/>
      <c r="F6" s="6"/>
      <c r="G6" s="7"/>
    </row>
    <row r="7" spans="2:7" ht="25.5">
      <c r="B7" s="23">
        <v>1</v>
      </c>
      <c r="C7" s="6" t="str">
        <f>CONCATENATE(Inputs!D38," ",Inputs!J10," :")</f>
        <v>SKRIFGEDEELTE: Jes 44:2 :</v>
      </c>
      <c r="D7" s="92"/>
      <c r="E7" s="93"/>
      <c r="F7" s="94"/>
      <c r="G7" s="7"/>
    </row>
    <row r="8" spans="2:7" ht="20.25" customHeight="1">
      <c r="B8" s="23">
        <v>2</v>
      </c>
      <c r="C8" s="95" t="str">
        <f>CONCATENATE("' ",Inputs!J11," '")</f>
        <v>' Jy is geen ongeluk nie '</v>
      </c>
      <c r="D8" s="95"/>
      <c r="E8" s="95"/>
      <c r="F8" s="95"/>
      <c r="G8" s="7"/>
    </row>
    <row r="9" spans="2:7" ht="27" customHeight="1">
      <c r="B9" s="23">
        <v>3</v>
      </c>
      <c r="C9" s="39" t="str">
        <f>Inputs!D39</f>
        <v>VRAAG</v>
      </c>
      <c r="D9" s="39" t="str">
        <f>Inputs!D40</f>
        <v>JOU ANTWOORD</v>
      </c>
      <c r="E9" s="80" t="str">
        <f>Inputs!D41</f>
        <v>MODELANTWOORD</v>
      </c>
      <c r="F9" s="80"/>
      <c r="G9" s="42" t="str">
        <f>Inputs!D42</f>
        <v>OK ?   (1 of 0)</v>
      </c>
    </row>
    <row r="10" spans="2:7" ht="53.25" customHeight="1">
      <c r="B10" s="23"/>
      <c r="C10" s="6" t="str">
        <f>Inputs!J12</f>
        <v>Watter aspekte van jou lewe is deur God vooraf beplan? (Ps 139:15,16; Hand 17:26)</v>
      </c>
      <c r="D10" s="55"/>
      <c r="E10" s="81">
        <f>IF($D$19&lt;&gt;"",Inputs!J22,"")</f>
      </c>
      <c r="F10" s="81"/>
      <c r="G10" s="64"/>
    </row>
    <row r="11" spans="2:7" ht="37.5" customHeight="1">
      <c r="B11" s="23"/>
      <c r="C11" s="6" t="str">
        <f>Inputs!J13</f>
        <v>Wat was God se motief toe Hy jou geskep het?</v>
      </c>
      <c r="D11" s="55"/>
      <c r="E11" s="81">
        <f>IF($D$19&lt;&gt;"",Inputs!J23,"")</f>
      </c>
      <c r="F11" s="81"/>
      <c r="G11" s="64"/>
    </row>
    <row r="12" spans="2:7" ht="37.5" customHeight="1">
      <c r="B12" s="23"/>
      <c r="C12" s="6" t="str">
        <f>Inputs!J14</f>
        <v>Wat het volgens Ps 139:15,16 gebeur nog lank voor jy gebore is?</v>
      </c>
      <c r="D12" s="55"/>
      <c r="E12" s="81">
        <f>IF($D$19&lt;&gt;"",Inputs!J24,"")</f>
      </c>
      <c r="F12" s="81"/>
      <c r="G12" s="64"/>
    </row>
    <row r="13" spans="2:7" ht="37.5" customHeight="1">
      <c r="B13" s="23"/>
      <c r="C13" s="6" t="str">
        <f>Inputs!J15</f>
        <v>Wanneer het God aan jou begin dink? (Jak 1:18)</v>
      </c>
      <c r="D13" s="55"/>
      <c r="E13" s="81">
        <f>IF($D$19&lt;&gt;"",Inputs!J25,"")</f>
      </c>
      <c r="F13" s="81"/>
      <c r="G13" s="64"/>
    </row>
    <row r="14" spans="2:7" ht="37.5" customHeight="1">
      <c r="B14" s="23"/>
      <c r="C14" s="6" t="str">
        <f>Inputs!J16</f>
        <v>Wat het God in gedagte gehad toe Hy planeet aarde geskep het?</v>
      </c>
      <c r="D14" s="55"/>
      <c r="E14" s="81">
        <f>IF($D$19&lt;&gt;"",Inputs!J26,"")</f>
      </c>
      <c r="F14" s="81"/>
      <c r="G14" s="64"/>
    </row>
    <row r="15" spans="2:7" ht="37.5" customHeight="1">
      <c r="B15" s="23"/>
      <c r="C15" s="6" t="str">
        <f>Inputs!J17</f>
        <v>Watter deel van Sy skepping is vir God die kosbaarste?</v>
      </c>
      <c r="D15" s="55"/>
      <c r="E15" s="81">
        <f>IF($D$19&lt;&gt;"",Inputs!J27,"")</f>
      </c>
      <c r="F15" s="81"/>
      <c r="G15" s="64"/>
    </row>
    <row r="16" spans="2:7" ht="37.5" customHeight="1">
      <c r="B16" s="23"/>
      <c r="C16" s="6" t="str">
        <f>Inputs!J18</f>
        <v>Watter kernbegrip ondersteun  al die getuienis van die Biologiese wetenskappe?</v>
      </c>
      <c r="D16" s="55"/>
      <c r="E16" s="81">
        <f>IF($D$19&lt;&gt;"",Inputs!J28,"")</f>
      </c>
      <c r="F16" s="81"/>
      <c r="G16" s="64"/>
    </row>
    <row r="17" spans="2:7" ht="37.5" customHeight="1">
      <c r="B17" s="23"/>
      <c r="C17" s="6" t="str">
        <f>Inputs!J19</f>
        <v>Het God die mens geskape omdat Hy eensaam was?</v>
      </c>
      <c r="D17" s="55"/>
      <c r="E17" s="81">
        <f>IF($D$19&lt;&gt;"",Inputs!J29,"")</f>
      </c>
      <c r="F17" s="81"/>
      <c r="G17" s="64"/>
    </row>
    <row r="18" spans="2:7" ht="37.5" customHeight="1">
      <c r="B18" s="23"/>
      <c r="C18" s="6" t="str">
        <f>Inputs!J20</f>
        <v>Wanneer ontdek ons die betekenis en doel van ons lewens?</v>
      </c>
      <c r="D18" s="55"/>
      <c r="E18" s="81">
        <f>IF($D$19&lt;&gt;"",Inputs!J30,"")</f>
      </c>
      <c r="F18" s="81"/>
      <c r="G18" s="64"/>
    </row>
    <row r="19" spans="2:7" ht="37.5" customHeight="1">
      <c r="B19" s="23"/>
      <c r="C19" s="6" t="str">
        <f>Inputs!J21</f>
        <v>Hoe sal jy die hoofstuk in 'n paar woorde opsom?</v>
      </c>
      <c r="D19" s="55"/>
      <c r="E19" s="81">
        <f>IF($D$19&lt;&gt;"",Inputs!J31,"")</f>
      </c>
      <c r="F19" s="81"/>
      <c r="G19" s="64"/>
    </row>
    <row r="20" spans="2:7" ht="21.75" customHeight="1">
      <c r="B20" s="23">
        <v>4</v>
      </c>
      <c r="C20" s="80" t="str">
        <f>Inputs!D43</f>
        <v>BESPREKINGSVRAAG:</v>
      </c>
      <c r="D20" s="80"/>
      <c r="E20" s="80" t="str">
        <f>Inputs!D44</f>
        <v>KOMMENTAAR:</v>
      </c>
      <c r="F20" s="80"/>
      <c r="G20" s="65">
        <f>SUM(G10:G19)/10</f>
        <v>0</v>
      </c>
    </row>
    <row r="21" spans="2:7" ht="27" customHeight="1">
      <c r="B21" s="23"/>
      <c r="C21" s="81" t="str">
        <f>Inputs!J32</f>
        <v>Ek weet dat God  my uniek geskep het, maar watter dele van my persoonlikheid, agtergrond en liggaamlike voorkoms sukkel ek nog om te aanvaar?</v>
      </c>
      <c r="D21" s="81"/>
      <c r="E21" s="92"/>
      <c r="F21" s="93"/>
      <c r="G21" s="96"/>
    </row>
    <row r="22" spans="2:7" ht="27" customHeight="1">
      <c r="B22" s="23"/>
      <c r="C22" s="81" t="str">
        <f>Inputs!J33</f>
        <v>Wat dink jy dryf die meeste mense se lewens aan ? Wat was tot dusver die dryfkrag van jou lewe?</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D7:F7"/>
    <mergeCell ref="C8:F8"/>
    <mergeCell ref="E9:F9"/>
    <mergeCell ref="E10:F10"/>
    <mergeCell ref="E11:F11"/>
    <mergeCell ref="E12:F12"/>
    <mergeCell ref="E13:F13"/>
    <mergeCell ref="E14:F14"/>
    <mergeCell ref="D23:F23"/>
    <mergeCell ref="D24:E24"/>
    <mergeCell ref="E19:F19"/>
    <mergeCell ref="C20:D20"/>
    <mergeCell ref="E20:F20"/>
    <mergeCell ref="C21:D21"/>
    <mergeCell ref="E21:G21"/>
    <mergeCell ref="C5:D5"/>
    <mergeCell ref="E5:F5"/>
    <mergeCell ref="C22:D22"/>
    <mergeCell ref="E22:G22"/>
    <mergeCell ref="E15:F15"/>
    <mergeCell ref="E16:F16"/>
    <mergeCell ref="E17:F17"/>
    <mergeCell ref="E18:F18"/>
  </mergeCells>
  <conditionalFormatting sqref="F2 B2:E4 B5:G6 B25:G41 B7:B24 C7 D9 F24 E9:F20 G23:G24 C9:C24 D21:D22 G2:G4 F4 G7: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50.xml><?xml version="1.0" encoding="utf-8"?>
<worksheet xmlns="http://schemas.openxmlformats.org/spreadsheetml/2006/main" xmlns:r="http://schemas.openxmlformats.org/officeDocument/2006/relationships">
  <sheetPr>
    <pageSetUpPr fitToPage="1"/>
  </sheetPr>
  <dimension ref="A2:G50"/>
  <sheetViews>
    <sheetView workbookViewId="0" topLeftCell="B1">
      <selection activeCell="H20" sqref="H20"/>
    </sheetView>
  </sheetViews>
  <sheetFormatPr defaultColWidth="9.140625" defaultRowHeight="12.75"/>
  <cols>
    <col min="1" max="1" width="3.8515625" style="11" hidden="1" customWidth="1"/>
    <col min="2" max="2" width="7.7109375" style="1" customWidth="1"/>
    <col min="3" max="3" width="15.8515625" style="1" customWidth="1"/>
    <col min="4" max="4" width="14.421875" style="1" customWidth="1"/>
    <col min="5" max="5" width="34.00390625" style="1" customWidth="1"/>
    <col min="6" max="6" width="31.7109375" style="1" customWidth="1"/>
    <col min="7" max="7" width="9.140625" style="1" customWidth="1"/>
    <col min="8" max="8" width="4.421875" style="1" customWidth="1"/>
    <col min="9" max="16384" width="9.140625" style="1" customWidth="1"/>
  </cols>
  <sheetData>
    <row r="1" ht="13.5" thickBot="1"/>
    <row r="2" spans="1:7" ht="18.75" thickTop="1">
      <c r="A2" s="11" t="str">
        <f>'00'!E55</f>
        <v>X</v>
      </c>
      <c r="B2" s="2"/>
      <c r="C2" s="3"/>
      <c r="D2" s="91" t="str">
        <f>'00'!C54</f>
        <v>F: Vorderingsmonitor.</v>
      </c>
      <c r="E2" s="91"/>
      <c r="F2" s="3"/>
      <c r="G2" s="4"/>
    </row>
    <row r="3" spans="2:7" ht="12.75">
      <c r="B3" s="5"/>
      <c r="C3" s="6"/>
      <c r="D3" s="6"/>
      <c r="E3" s="6"/>
      <c r="F3" s="6"/>
      <c r="G3" s="7"/>
    </row>
    <row r="4" spans="2:7" ht="12.75">
      <c r="B4" s="5"/>
      <c r="C4" s="47" t="str">
        <f>Inputs!H8</f>
        <v>DATUM:</v>
      </c>
      <c r="D4" s="6"/>
      <c r="E4" s="6"/>
      <c r="F4" s="6"/>
      <c r="G4" s="7"/>
    </row>
    <row r="5" spans="2:7" ht="12.75">
      <c r="B5" s="23">
        <v>1</v>
      </c>
      <c r="C5" s="60">
        <f>IF('01'!$F$3="","",'01'!$F$3)</f>
      </c>
      <c r="D5" s="66">
        <f>'01'!$G$20</f>
        <v>0</v>
      </c>
      <c r="E5" s="6"/>
      <c r="F5" s="6"/>
      <c r="G5" s="7"/>
    </row>
    <row r="6" spans="2:7" ht="12.75">
      <c r="B6" s="23">
        <v>2</v>
      </c>
      <c r="C6" s="60">
        <f>IF('02'!$F$3="","",'02'!$F$3)</f>
      </c>
      <c r="D6" s="66">
        <f>'02'!$G$20</f>
        <v>0</v>
      </c>
      <c r="E6" s="6"/>
      <c r="F6" s="6"/>
      <c r="G6" s="7"/>
    </row>
    <row r="7" spans="2:7" ht="12.75">
      <c r="B7" s="23">
        <v>3</v>
      </c>
      <c r="C7" s="60">
        <f>IF('03'!$F$3="","",'03'!$F$3)</f>
      </c>
      <c r="D7" s="66">
        <f>'03'!$G$20</f>
        <v>0</v>
      </c>
      <c r="E7" s="6"/>
      <c r="F7" s="6"/>
      <c r="G7" s="7"/>
    </row>
    <row r="8" spans="2:7" ht="12.75">
      <c r="B8" s="23">
        <v>4</v>
      </c>
      <c r="C8" s="60">
        <f>IF('04'!$F$3="","",'04'!$F$3)</f>
      </c>
      <c r="D8" s="66">
        <f>'04'!$G$20</f>
        <v>0</v>
      </c>
      <c r="E8" s="6"/>
      <c r="F8" s="6"/>
      <c r="G8" s="7"/>
    </row>
    <row r="9" spans="2:7" ht="12.75">
      <c r="B9" s="23">
        <v>5</v>
      </c>
      <c r="C9" s="60">
        <f>IF('05'!$F$3="","",'05'!$F$3)</f>
      </c>
      <c r="D9" s="66">
        <f>'05'!$G$20</f>
        <v>0</v>
      </c>
      <c r="E9" s="6"/>
      <c r="F9" s="6"/>
      <c r="G9" s="7"/>
    </row>
    <row r="10" spans="2:7" ht="12.75">
      <c r="B10" s="23">
        <v>6</v>
      </c>
      <c r="C10" s="60">
        <f>IF('06'!$F$3="","",'06'!$F$3)</f>
      </c>
      <c r="D10" s="66">
        <f>'06'!$G$20</f>
        <v>0</v>
      </c>
      <c r="E10" s="6"/>
      <c r="F10" s="6"/>
      <c r="G10" s="7"/>
    </row>
    <row r="11" spans="2:7" ht="12.75">
      <c r="B11" s="23">
        <v>7</v>
      </c>
      <c r="C11" s="60">
        <f>IF('07'!$F$3="","",'07'!$F$3)</f>
      </c>
      <c r="D11" s="66">
        <f>'07'!$G$20</f>
        <v>0</v>
      </c>
      <c r="E11" s="6"/>
      <c r="F11" s="6"/>
      <c r="G11" s="7"/>
    </row>
    <row r="12" spans="2:7" ht="12.75">
      <c r="B12" s="23">
        <v>8</v>
      </c>
      <c r="C12" s="60">
        <f>IF('08'!$F$3="","",'08'!$F$3)</f>
      </c>
      <c r="D12" s="66">
        <f>'08'!$G$20</f>
        <v>0</v>
      </c>
      <c r="E12" s="6"/>
      <c r="F12" s="6"/>
      <c r="G12" s="7"/>
    </row>
    <row r="13" spans="2:7" ht="12.75">
      <c r="B13" s="23">
        <v>9</v>
      </c>
      <c r="C13" s="60">
        <f>IF('09'!$F$3="","",'09'!$F$3)</f>
      </c>
      <c r="D13" s="66">
        <f>'09'!$G$20</f>
        <v>0</v>
      </c>
      <c r="E13" s="6"/>
      <c r="F13" s="6"/>
      <c r="G13" s="7"/>
    </row>
    <row r="14" spans="2:7" ht="12.75">
      <c r="B14" s="23">
        <v>10</v>
      </c>
      <c r="C14" s="60">
        <f>IF('10'!$F$3="","",'10'!$F$3)</f>
      </c>
      <c r="D14" s="66">
        <f>'10'!$G$20</f>
        <v>0</v>
      </c>
      <c r="E14" s="6"/>
      <c r="F14" s="6"/>
      <c r="G14" s="7"/>
    </row>
    <row r="15" spans="2:7" ht="12.75">
      <c r="B15" s="23">
        <v>11</v>
      </c>
      <c r="C15" s="60">
        <f>IF('11'!$F$3="","",'11'!$F$3)</f>
      </c>
      <c r="D15" s="66">
        <f>'11'!$G$20</f>
        <v>0</v>
      </c>
      <c r="E15" s="6"/>
      <c r="F15" s="6"/>
      <c r="G15" s="7"/>
    </row>
    <row r="16" spans="2:7" ht="12.75">
      <c r="B16" s="23">
        <v>12</v>
      </c>
      <c r="C16" s="60">
        <f>IF('12'!$F$3="","",'12'!$F$3)</f>
      </c>
      <c r="D16" s="66">
        <f>'12'!$G$20</f>
        <v>0</v>
      </c>
      <c r="E16" s="6"/>
      <c r="F16" s="6"/>
      <c r="G16" s="7"/>
    </row>
    <row r="17" spans="2:7" ht="12.75">
      <c r="B17" s="23">
        <v>13</v>
      </c>
      <c r="C17" s="60">
        <f>IF('13'!$F$3="","",'13'!$F$3)</f>
      </c>
      <c r="D17" s="66">
        <f>'13'!$G$20</f>
        <v>0</v>
      </c>
      <c r="E17" s="6"/>
      <c r="F17" s="6"/>
      <c r="G17" s="7"/>
    </row>
    <row r="18" spans="2:7" ht="12.75">
      <c r="B18" s="23">
        <v>14</v>
      </c>
      <c r="C18" s="60">
        <f>IF('14'!$F$3="","",'14'!$F$3)</f>
      </c>
      <c r="D18" s="66">
        <f>'14'!$G$20</f>
        <v>0</v>
      </c>
      <c r="E18" s="6"/>
      <c r="F18" s="6"/>
      <c r="G18" s="7"/>
    </row>
    <row r="19" spans="2:7" ht="12.75">
      <c r="B19" s="23">
        <v>15</v>
      </c>
      <c r="C19" s="60">
        <f>IF('15'!$F$3="","",'15'!$F$3)</f>
      </c>
      <c r="D19" s="66">
        <f>'15'!$G$20</f>
        <v>0</v>
      </c>
      <c r="E19" s="6"/>
      <c r="F19" s="6"/>
      <c r="G19" s="7"/>
    </row>
    <row r="20" spans="2:7" ht="12.75">
      <c r="B20" s="23">
        <v>16</v>
      </c>
      <c r="C20" s="60">
        <f>IF('16'!$F$3="","",'16'!$F$3)</f>
      </c>
      <c r="D20" s="66">
        <f>'16'!$G$20</f>
        <v>0</v>
      </c>
      <c r="E20" s="6"/>
      <c r="F20" s="6"/>
      <c r="G20" s="7"/>
    </row>
    <row r="21" spans="2:7" ht="12.75">
      <c r="B21" s="23">
        <v>17</v>
      </c>
      <c r="C21" s="60">
        <f>IF('17'!$F$3="","",'17'!$F$3)</f>
      </c>
      <c r="D21" s="66">
        <f>'17'!$G$20</f>
        <v>0</v>
      </c>
      <c r="E21" s="6"/>
      <c r="F21" s="6"/>
      <c r="G21" s="7"/>
    </row>
    <row r="22" spans="2:7" ht="12.75">
      <c r="B22" s="23">
        <v>18</v>
      </c>
      <c r="C22" s="60">
        <f>IF('18'!$F$3="","",'18'!$F$3)</f>
      </c>
      <c r="D22" s="66">
        <f>'18'!$G$20</f>
        <v>0</v>
      </c>
      <c r="E22" s="6"/>
      <c r="F22" s="6"/>
      <c r="G22" s="7"/>
    </row>
    <row r="23" spans="2:7" ht="12.75">
      <c r="B23" s="23">
        <v>19</v>
      </c>
      <c r="C23" s="60">
        <f>IF('19'!$F$3="","",'19'!$F$3)</f>
      </c>
      <c r="D23" s="66">
        <f>'19'!$G$20</f>
        <v>0</v>
      </c>
      <c r="E23" s="6"/>
      <c r="F23" s="6"/>
      <c r="G23" s="7"/>
    </row>
    <row r="24" spans="2:7" ht="12.75">
      <c r="B24" s="23">
        <v>20</v>
      </c>
      <c r="C24" s="60">
        <f>IF('20'!$F$3="","",'20'!$F$3)</f>
      </c>
      <c r="D24" s="66">
        <f>'20'!$G$20</f>
        <v>0</v>
      </c>
      <c r="E24" s="6"/>
      <c r="F24" s="6"/>
      <c r="G24" s="7"/>
    </row>
    <row r="25" spans="2:7" ht="12.75">
      <c r="B25" s="23">
        <v>21</v>
      </c>
      <c r="C25" s="60">
        <f>IF('21'!$F$3="","",'21'!$F$3)</f>
      </c>
      <c r="D25" s="66">
        <f>'21'!$G$20</f>
        <v>0</v>
      </c>
      <c r="E25" s="6"/>
      <c r="F25" s="6"/>
      <c r="G25" s="7"/>
    </row>
    <row r="26" spans="2:7" ht="12.75">
      <c r="B26" s="23">
        <v>22</v>
      </c>
      <c r="C26" s="60">
        <f>IF('22'!$F$3="","",'22'!$F$3)</f>
      </c>
      <c r="D26" s="66">
        <f>'22'!$G$20</f>
        <v>0</v>
      </c>
      <c r="E26" s="6"/>
      <c r="F26" s="6"/>
      <c r="G26" s="7"/>
    </row>
    <row r="27" spans="2:7" ht="12.75">
      <c r="B27" s="23">
        <v>23</v>
      </c>
      <c r="C27" s="60">
        <f>IF('23'!$F$3="","",'23'!$F$3)</f>
      </c>
      <c r="D27" s="66">
        <f>'23'!$G$20</f>
        <v>0</v>
      </c>
      <c r="E27" s="6"/>
      <c r="F27" s="6"/>
      <c r="G27" s="7"/>
    </row>
    <row r="28" spans="2:7" ht="12.75">
      <c r="B28" s="23">
        <v>24</v>
      </c>
      <c r="C28" s="60">
        <f>IF('24'!$F$3="","",'24'!$F$3)</f>
      </c>
      <c r="D28" s="66">
        <f>'24'!$G$20</f>
        <v>0</v>
      </c>
      <c r="E28" s="6"/>
      <c r="F28" s="6"/>
      <c r="G28" s="7"/>
    </row>
    <row r="29" spans="2:7" ht="12.75">
      <c r="B29" s="23">
        <v>25</v>
      </c>
      <c r="C29" s="60">
        <f>IF('25'!$F$3="","",'25'!$F$3)</f>
      </c>
      <c r="D29" s="66">
        <f>'25'!$G$20</f>
        <v>0</v>
      </c>
      <c r="E29" s="6"/>
      <c r="F29" s="6"/>
      <c r="G29" s="7"/>
    </row>
    <row r="30" spans="2:7" ht="12.75">
      <c r="B30" s="23">
        <v>26</v>
      </c>
      <c r="C30" s="60">
        <f>IF('26'!$F$3="","",'26'!$F$3)</f>
      </c>
      <c r="D30" s="66">
        <f>'26'!$G$20</f>
        <v>0</v>
      </c>
      <c r="E30" s="6"/>
      <c r="F30" s="6"/>
      <c r="G30" s="7"/>
    </row>
    <row r="31" spans="2:7" ht="12.75">
      <c r="B31" s="23">
        <v>27</v>
      </c>
      <c r="C31" s="60">
        <f>IF('27'!$F$3="","",'27'!$F$3)</f>
      </c>
      <c r="D31" s="66">
        <f>'27'!$G$20</f>
        <v>0</v>
      </c>
      <c r="E31" s="6"/>
      <c r="F31" s="6"/>
      <c r="G31" s="7"/>
    </row>
    <row r="32" spans="2:7" ht="12.75">
      <c r="B32" s="23">
        <v>28</v>
      </c>
      <c r="C32" s="60">
        <f>IF('28'!$F$3="","",'28'!$F$3)</f>
      </c>
      <c r="D32" s="66">
        <f>'28'!$G$20</f>
        <v>0</v>
      </c>
      <c r="E32" s="6"/>
      <c r="F32" s="6"/>
      <c r="G32" s="7"/>
    </row>
    <row r="33" spans="2:7" ht="12.75">
      <c r="B33" s="23">
        <v>29</v>
      </c>
      <c r="C33" s="60">
        <f>IF('29'!$F$3="","",'29'!$F$3)</f>
      </c>
      <c r="D33" s="66">
        <f>'29'!$G$20</f>
        <v>0</v>
      </c>
      <c r="E33" s="6"/>
      <c r="F33" s="6"/>
      <c r="G33" s="7"/>
    </row>
    <row r="34" spans="2:7" ht="12.75">
      <c r="B34" s="23">
        <v>30</v>
      </c>
      <c r="C34" s="60">
        <f>IF('30'!$F$3="","",'30'!$F$3)</f>
      </c>
      <c r="D34" s="66">
        <f>'30'!$G$20</f>
        <v>0</v>
      </c>
      <c r="E34" s="6"/>
      <c r="F34" s="6"/>
      <c r="G34" s="7"/>
    </row>
    <row r="35" spans="2:7" ht="12.75">
      <c r="B35" s="23">
        <v>31</v>
      </c>
      <c r="C35" s="60">
        <f>IF('31'!$F$3="","",'31'!$F$3)</f>
      </c>
      <c r="D35" s="66">
        <f>'31'!$G$20</f>
        <v>0</v>
      </c>
      <c r="E35" s="6"/>
      <c r="F35" s="6"/>
      <c r="G35" s="7"/>
    </row>
    <row r="36" spans="2:7" ht="12.75">
      <c r="B36" s="23">
        <v>32</v>
      </c>
      <c r="C36" s="60">
        <f>IF('32'!$F$3="","",'32'!$F$3)</f>
      </c>
      <c r="D36" s="66">
        <f>'32'!$G$20</f>
        <v>0</v>
      </c>
      <c r="E36" s="6"/>
      <c r="F36" s="6"/>
      <c r="G36" s="7"/>
    </row>
    <row r="37" spans="2:7" ht="12.75">
      <c r="B37" s="23">
        <v>33</v>
      </c>
      <c r="C37" s="60">
        <f>IF('33'!$F$3="","",'33'!$F$3)</f>
      </c>
      <c r="D37" s="66">
        <f>'33'!$G$20</f>
        <v>0</v>
      </c>
      <c r="E37" s="6"/>
      <c r="F37" s="6"/>
      <c r="G37" s="7"/>
    </row>
    <row r="38" spans="2:7" ht="12.75">
      <c r="B38" s="23">
        <v>34</v>
      </c>
      <c r="C38" s="60">
        <f>IF('34'!$F$3="","",'34'!$F$3)</f>
      </c>
      <c r="D38" s="66">
        <f>'34'!$G$20</f>
        <v>0</v>
      </c>
      <c r="E38" s="6"/>
      <c r="F38" s="6"/>
      <c r="G38" s="7"/>
    </row>
    <row r="39" spans="2:7" ht="12.75">
      <c r="B39" s="23">
        <v>35</v>
      </c>
      <c r="C39" s="60">
        <f>IF('35'!$F$3="","",'35'!$F$3)</f>
      </c>
      <c r="D39" s="66">
        <f>'35'!$G$20</f>
        <v>0</v>
      </c>
      <c r="E39" s="6"/>
      <c r="F39" s="6"/>
      <c r="G39" s="7"/>
    </row>
    <row r="40" spans="2:7" ht="12.75">
      <c r="B40" s="23">
        <v>36</v>
      </c>
      <c r="C40" s="60">
        <f>IF('36'!$F$3="","",'36'!$F$3)</f>
      </c>
      <c r="D40" s="66">
        <f>'36'!$G$20</f>
        <v>0</v>
      </c>
      <c r="E40" s="6"/>
      <c r="F40" s="6"/>
      <c r="G40" s="7"/>
    </row>
    <row r="41" spans="2:7" ht="12.75">
      <c r="B41" s="23">
        <v>37</v>
      </c>
      <c r="C41" s="60">
        <f>IF('37'!$F$3="","",'37'!$F$3)</f>
      </c>
      <c r="D41" s="66">
        <f>'37'!$G$20</f>
        <v>0</v>
      </c>
      <c r="E41" s="6"/>
      <c r="F41" s="6"/>
      <c r="G41" s="7"/>
    </row>
    <row r="42" spans="2:7" ht="12.75">
      <c r="B42" s="23">
        <v>38</v>
      </c>
      <c r="C42" s="60">
        <f>IF('38'!$F$3="","",'38'!$F$3)</f>
      </c>
      <c r="D42" s="66">
        <f>'38'!$G$20</f>
        <v>0</v>
      </c>
      <c r="E42" s="6"/>
      <c r="F42" s="6"/>
      <c r="G42" s="7"/>
    </row>
    <row r="43" spans="2:7" ht="12.75">
      <c r="B43" s="23">
        <v>39</v>
      </c>
      <c r="C43" s="60">
        <f>IF('39'!$F$3="","",'39'!$F$3)</f>
      </c>
      <c r="D43" s="66">
        <f>'39'!$G$20</f>
        <v>0</v>
      </c>
      <c r="E43" s="6"/>
      <c r="F43" s="6"/>
      <c r="G43" s="7"/>
    </row>
    <row r="44" spans="2:7" ht="12.75">
      <c r="B44" s="23">
        <v>40</v>
      </c>
      <c r="C44" s="60">
        <f>IF('40'!$F$3="","",'40'!$F$3)</f>
      </c>
      <c r="D44" s="66">
        <f>'40'!$G$20</f>
        <v>0</v>
      </c>
      <c r="E44" s="6"/>
      <c r="F44" s="6"/>
      <c r="G44" s="7"/>
    </row>
    <row r="45" spans="2:7" ht="12.75">
      <c r="B45" s="5"/>
      <c r="C45" s="6"/>
      <c r="D45" s="6"/>
      <c r="E45" s="6"/>
      <c r="F45" s="6"/>
      <c r="G45" s="7"/>
    </row>
    <row r="46" spans="2:7" ht="12.75">
      <c r="B46" s="5"/>
      <c r="C46" s="6"/>
      <c r="D46" s="6"/>
      <c r="E46" s="6"/>
      <c r="F46" s="6"/>
      <c r="G46" s="7"/>
    </row>
    <row r="47" spans="2:7" ht="12.75">
      <c r="B47" s="5"/>
      <c r="C47" s="6"/>
      <c r="D47" s="6"/>
      <c r="E47" s="6"/>
      <c r="F47" s="6"/>
      <c r="G47" s="7"/>
    </row>
    <row r="48" spans="2:7" ht="12.75">
      <c r="B48" s="5"/>
      <c r="C48" s="6"/>
      <c r="D48" s="6"/>
      <c r="E48" s="6"/>
      <c r="F48" s="6"/>
      <c r="G48" s="7"/>
    </row>
    <row r="49" spans="2:7" ht="12.75">
      <c r="B49" s="5"/>
      <c r="C49" s="6"/>
      <c r="D49" s="6"/>
      <c r="E49" s="6"/>
      <c r="F49" s="6"/>
      <c r="G49" s="7"/>
    </row>
    <row r="50" spans="2:7" ht="13.5" thickBot="1">
      <c r="B50" s="8"/>
      <c r="C50" s="9"/>
      <c r="D50" s="9"/>
      <c r="E50" s="9"/>
      <c r="F50" s="9"/>
      <c r="G50" s="10"/>
    </row>
    <row r="51" ht="13.5" thickTop="1"/>
  </sheetData>
  <sheetProtection/>
  <mergeCells count="1">
    <mergeCell ref="D2:E2"/>
  </mergeCells>
  <conditionalFormatting sqref="C4 B2:C3 B4:B44 E2:G50 D2:D4 B45:D50">
    <cfRule type="expression" priority="1" dxfId="1" stopIfTrue="1">
      <formula>$A$2&lt;&gt;"X"</formula>
    </cfRule>
  </conditionalFormatting>
  <conditionalFormatting sqref="C5:D44">
    <cfRule type="expression" priority="2" dxfId="1" stopIfTrue="1">
      <formula>$A$2&lt;&gt;"X"</formula>
    </cfRule>
    <cfRule type="cellIs" priority="3" dxfId="0" operator="notEqual" stopIfTrue="1">
      <formula>""</formula>
    </cfRule>
  </conditionalFormatting>
  <printOptions/>
  <pageMargins left="0.75" right="0.75" top="1" bottom="1" header="0.5" footer="0.5"/>
  <pageSetup fitToHeight="1" fitToWidth="1" horizontalDpi="300" verticalDpi="300" orientation="portrait" paperSize="9" scale="64" r:id="rId2"/>
  <drawing r:id="rId1"/>
</worksheet>
</file>

<file path=xl/worksheets/sheet51.xml><?xml version="1.0" encoding="utf-8"?>
<worksheet xmlns="http://schemas.openxmlformats.org/spreadsheetml/2006/main" xmlns:r="http://schemas.openxmlformats.org/officeDocument/2006/relationships">
  <dimension ref="B3:C10"/>
  <sheetViews>
    <sheetView workbookViewId="0" topLeftCell="A1">
      <selection activeCell="C4" sqref="C4"/>
    </sheetView>
  </sheetViews>
  <sheetFormatPr defaultColWidth="9.140625" defaultRowHeight="12.75"/>
  <cols>
    <col min="1" max="1" width="3.421875" style="1" customWidth="1"/>
    <col min="2" max="2" width="18.421875" style="1" customWidth="1"/>
    <col min="3" max="3" width="82.140625" style="1" customWidth="1"/>
    <col min="4" max="16384" width="9.140625" style="1" customWidth="1"/>
  </cols>
  <sheetData>
    <row r="3" spans="2:3" ht="25.5">
      <c r="B3" s="1" t="s">
        <v>369</v>
      </c>
      <c r="C3" s="1" t="s">
        <v>782</v>
      </c>
    </row>
    <row r="4" spans="2:3" ht="38.25">
      <c r="B4" s="1" t="s">
        <v>370</v>
      </c>
      <c r="C4" s="1" t="s">
        <v>781</v>
      </c>
    </row>
    <row r="5" ht="25.5">
      <c r="C5" s="1" t="s">
        <v>371</v>
      </c>
    </row>
    <row r="6" ht="12.75">
      <c r="C6" s="1" t="s">
        <v>372</v>
      </c>
    </row>
    <row r="7" ht="12.75">
      <c r="C7" s="1" t="s">
        <v>373</v>
      </c>
    </row>
    <row r="8" ht="12.75">
      <c r="C8" s="1" t="s">
        <v>778</v>
      </c>
    </row>
    <row r="9" ht="12.75">
      <c r="C9" s="1" t="s">
        <v>779</v>
      </c>
    </row>
    <row r="10" ht="12.75">
      <c r="C10" s="1" t="s">
        <v>780</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2:G41"/>
  <sheetViews>
    <sheetView workbookViewId="0" topLeftCell="B1">
      <selection activeCell="G10" sqref="G10:G20"/>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00390625" style="1" customWidth="1"/>
    <col min="8" max="8" width="4.421875" style="1" customWidth="1"/>
    <col min="9" max="16384" width="9.140625" style="1" customWidth="1"/>
  </cols>
  <sheetData>
    <row r="1" ht="13.5" thickBot="1"/>
    <row r="2" spans="1:7" ht="18.75" thickTop="1">
      <c r="A2" s="11" t="str">
        <f>'02'!F40</f>
        <v>X</v>
      </c>
      <c r="B2" s="2"/>
      <c r="C2" s="3"/>
      <c r="D2" s="91" t="str">
        <f>'00'!C10</f>
        <v>03 Wat is die dryfkrag in jou lewe?</v>
      </c>
      <c r="E2" s="91"/>
      <c r="F2" s="3"/>
      <c r="G2" s="4"/>
    </row>
    <row r="3" spans="2:7" ht="12.75">
      <c r="B3" s="5"/>
      <c r="C3" s="6"/>
      <c r="D3" s="6"/>
      <c r="E3" s="28" t="str">
        <f>Inputs!H8</f>
        <v>DATUM:</v>
      </c>
      <c r="F3" s="54"/>
      <c r="G3" s="7"/>
    </row>
    <row r="4" spans="2:7" ht="12.75">
      <c r="B4" s="5"/>
      <c r="C4" s="6"/>
      <c r="D4" s="6"/>
      <c r="E4" s="6"/>
      <c r="F4" s="6"/>
      <c r="G4" s="7"/>
    </row>
    <row r="5" spans="2:7" ht="15.75">
      <c r="B5" s="23"/>
      <c r="C5" s="86" t="str">
        <f>Inputs!L9</f>
        <v>Wat op aarde doen ek nou eintlik hier?</v>
      </c>
      <c r="D5" s="86"/>
      <c r="E5" s="87" t="str">
        <f>Inputs!F13</f>
        <v>03 Wat is die dryfkrag in jou lewe?</v>
      </c>
      <c r="F5" s="87"/>
      <c r="G5" s="7"/>
    </row>
    <row r="6" spans="2:7" ht="12.75">
      <c r="B6" s="23"/>
      <c r="C6" s="6"/>
      <c r="D6" s="6"/>
      <c r="E6" s="6"/>
      <c r="F6" s="6"/>
      <c r="G6" s="7"/>
    </row>
    <row r="7" spans="2:7" ht="25.5">
      <c r="B7" s="23">
        <v>1</v>
      </c>
      <c r="C7" s="6" t="str">
        <f>CONCATENATE(Inputs!D38," ",Inputs!L10," :")</f>
        <v>SKRIFGEDEELTE: Pred 4:4 :</v>
      </c>
      <c r="D7" s="92"/>
      <c r="E7" s="93"/>
      <c r="F7" s="94"/>
      <c r="G7" s="7"/>
    </row>
    <row r="8" spans="2:7" ht="20.25" customHeight="1">
      <c r="B8" s="23">
        <v>2</v>
      </c>
      <c r="C8" s="95" t="str">
        <f>CONCATENATE("' ",Inputs!L11," '")</f>
        <v>' Elkeen se lewe word deur iets aangedryf. '</v>
      </c>
      <c r="D8" s="95"/>
      <c r="E8" s="95"/>
      <c r="F8" s="95"/>
      <c r="G8" s="7"/>
    </row>
    <row r="9" spans="2:7" ht="26.25" customHeight="1">
      <c r="B9" s="23">
        <v>3</v>
      </c>
      <c r="C9" s="39" t="str">
        <f>Inputs!D39</f>
        <v>VRAAG</v>
      </c>
      <c r="D9" s="39" t="str">
        <f>Inputs!D40</f>
        <v>JOU ANTWOORD</v>
      </c>
      <c r="E9" s="80" t="str">
        <f>Inputs!D41</f>
        <v>MODELANTWOORD</v>
      </c>
      <c r="F9" s="80"/>
      <c r="G9" s="42" t="str">
        <f>Inputs!D42</f>
        <v>OK ?   (1 of 0)</v>
      </c>
    </row>
    <row r="10" spans="2:7" ht="39" customHeight="1">
      <c r="B10" s="23"/>
      <c r="C10" s="6" t="str">
        <f>Inputs!L12</f>
        <v>Noem die vyf algemeenste dryfkragte in mense se lewens.</v>
      </c>
      <c r="D10" s="55"/>
      <c r="E10" s="81">
        <f>IF($D$19&lt;&gt;"",Inputs!L22,"")</f>
      </c>
      <c r="F10" s="81"/>
      <c r="G10" s="64"/>
    </row>
    <row r="11" spans="2:7" ht="39" customHeight="1">
      <c r="B11" s="23"/>
      <c r="C11" s="6" t="str">
        <f>Inputs!L13</f>
        <v>Deur wat word skuldgedrewe mense gemanipuleer?</v>
      </c>
      <c r="D11" s="55"/>
      <c r="E11" s="81">
        <f>IF($D$19&lt;&gt;"",Inputs!L23,"")</f>
      </c>
      <c r="F11" s="81"/>
      <c r="G11" s="64"/>
    </row>
    <row r="12" spans="2:7" ht="39" customHeight="1">
      <c r="B12" s="23"/>
      <c r="C12" s="6" t="str">
        <f>Inputs!L14</f>
        <v>Wat is die gevolg daarvan om deur jou herhinnerings gemanipuleer te word? </v>
      </c>
      <c r="D12" s="55"/>
      <c r="E12" s="81">
        <f>IF($D$19&lt;&gt;"",Inputs!L24,"")</f>
      </c>
      <c r="F12" s="81"/>
      <c r="G12" s="64"/>
    </row>
    <row r="13" spans="2:7" ht="39" customHeight="1">
      <c r="B13" s="23"/>
      <c r="C13" s="6" t="str">
        <f>Inputs!L15</f>
        <v>Hoe beinvloed mense wat jou in die verlede seergemaak het jou vandag? (Job 5:2)</v>
      </c>
      <c r="D13" s="55"/>
      <c r="E13" s="81">
        <f>IF($D$19&lt;&gt;"",Inputs!L25,"")</f>
      </c>
      <c r="F13" s="81"/>
      <c r="G13" s="64"/>
    </row>
    <row r="14" spans="2:7" ht="39" customHeight="1">
      <c r="B14" s="23"/>
      <c r="C14" s="6" t="str">
        <f>Inputs!L16</f>
        <v>As jy in die selfopgelegde tronk van  vrees sit, watter twee wapens kan jy gebruik om daar uit te kom? (1 Joh 4:18)</v>
      </c>
      <c r="D14" s="55"/>
      <c r="E14" s="81">
        <f>IF($D$19&lt;&gt;"",Inputs!L26,"")</f>
      </c>
      <c r="F14" s="81"/>
      <c r="G14" s="64"/>
    </row>
    <row r="15" spans="2:7" ht="39" customHeight="1">
      <c r="B15" s="23"/>
      <c r="C15" s="6" t="str">
        <f>Inputs!L17</f>
        <v>Wat gee aan 'n mens ware  sekuriteit?</v>
      </c>
      <c r="D15" s="55"/>
      <c r="E15" s="81">
        <f>IF($D$19&lt;&gt;"",Inputs!L27,"")</f>
      </c>
      <c r="F15" s="81"/>
      <c r="G15" s="64"/>
    </row>
    <row r="16" spans="2:7" ht="39" customHeight="1">
      <c r="B16" s="23"/>
      <c r="C16" s="6" t="str">
        <f>Inputs!L18</f>
        <v>Noem  vyf wonderlike voordele van 'n doelgerigte lewe.</v>
      </c>
      <c r="D16" s="55"/>
      <c r="E16" s="81">
        <f>IF($D$19&lt;&gt;"",Inputs!L28,"")</f>
      </c>
      <c r="F16" s="81"/>
      <c r="G16" s="64"/>
    </row>
    <row r="17" spans="2:7" ht="39" customHeight="1">
      <c r="B17" s="23"/>
      <c r="C17" s="6" t="str">
        <f>Inputs!L19</f>
        <v>Paulus het die christendom byna geheel en al op sy eie deur die Romeinse ryk versprei. Wat was sy geheim? (Fil 3:13)</v>
      </c>
      <c r="D17" s="55"/>
      <c r="E17" s="81">
        <f>IF($D$19&lt;&gt;"",Inputs!L29,"")</f>
      </c>
      <c r="F17" s="81"/>
      <c r="G17" s="64"/>
    </row>
    <row r="18" spans="2:7" ht="39" customHeight="1">
      <c r="B18" s="23"/>
      <c r="C18" s="6" t="str">
        <f>Inputs!L20</f>
        <v>Watter twee belangrike vrae gaan God eendag by die oordeel  aan  ons vra?</v>
      </c>
      <c r="D18" s="55"/>
      <c r="E18" s="81">
        <f>IF($D$19&lt;&gt;"",Inputs!L30,"")</f>
      </c>
      <c r="F18" s="81"/>
      <c r="G18" s="64"/>
    </row>
    <row r="19" spans="2:7" ht="39" customHeight="1">
      <c r="B19" s="23"/>
      <c r="C19" s="6" t="str">
        <f>Inputs!L21</f>
        <v>Hoe sal jy die hoofstuk met een woord opsom?</v>
      </c>
      <c r="D19" s="55"/>
      <c r="E19" s="81">
        <f>IF($D$19&lt;&gt;"",Inputs!L31,"")</f>
      </c>
      <c r="F19" s="81"/>
      <c r="G19" s="64"/>
    </row>
    <row r="20" spans="2:7" ht="22.5" customHeight="1">
      <c r="B20" s="23">
        <v>4</v>
      </c>
      <c r="C20" s="80" t="str">
        <f>Inputs!D43</f>
        <v>BESPREKINGSVRAAG:</v>
      </c>
      <c r="D20" s="80"/>
      <c r="E20" s="80" t="str">
        <f>Inputs!D44</f>
        <v>KOMMENTAAR:</v>
      </c>
      <c r="F20" s="80"/>
      <c r="G20" s="65">
        <f>SUM(G10:G19)/10</f>
        <v>0</v>
      </c>
    </row>
    <row r="21" spans="2:7" ht="27" customHeight="1">
      <c r="B21" s="23"/>
      <c r="C21" s="81" t="str">
        <f>Inputs!L32</f>
        <v>Wat reken my gesin en vriende is die dryfkrag in my lewe? Wat wil ek hê moet dit wees?</v>
      </c>
      <c r="D21" s="81"/>
      <c r="E21" s="92"/>
      <c r="F21" s="93"/>
      <c r="G21" s="96"/>
    </row>
    <row r="22" spans="2:7" ht="27" customHeight="1">
      <c r="B22" s="23"/>
      <c r="C22" s="81" t="str">
        <f>Inputs!L33</f>
        <v>Watter beeld of metafoor het jou lewe tot dusver die beste beskrywe? 'n Resies, 'n sirkus of iets anders?</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D7:F7"/>
    <mergeCell ref="C8:F8"/>
    <mergeCell ref="E9:F9"/>
    <mergeCell ref="E10:F10"/>
    <mergeCell ref="E11:F11"/>
    <mergeCell ref="E12:F12"/>
    <mergeCell ref="E13:F13"/>
    <mergeCell ref="E14:F14"/>
    <mergeCell ref="D23:F23"/>
    <mergeCell ref="D24:E24"/>
    <mergeCell ref="E19:F19"/>
    <mergeCell ref="C20:D20"/>
    <mergeCell ref="E20:F20"/>
    <mergeCell ref="C21:D21"/>
    <mergeCell ref="E21:G21"/>
    <mergeCell ref="C5:D5"/>
    <mergeCell ref="E5:F5"/>
    <mergeCell ref="C22:D22"/>
    <mergeCell ref="E22:G22"/>
    <mergeCell ref="E15:F15"/>
    <mergeCell ref="E16:F16"/>
    <mergeCell ref="E17:F17"/>
    <mergeCell ref="E18:F18"/>
  </mergeCells>
  <conditionalFormatting sqref="F2 B2:E4 B5:G6 B25:G41 B7:B24 C7 D9 F24 E9:F20 G23:G24 C9:C24 D21:D22 G2:G4 F4 G7: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7.xml><?xml version="1.0" encoding="utf-8"?>
<worksheet xmlns="http://schemas.openxmlformats.org/spreadsheetml/2006/main" xmlns:r="http://schemas.openxmlformats.org/officeDocument/2006/relationships">
  <sheetPr>
    <pageSetUpPr fitToPage="1"/>
  </sheetPr>
  <dimension ref="A2:G41"/>
  <sheetViews>
    <sheetView workbookViewId="0" topLeftCell="B1">
      <selection activeCell="G10" sqref="G10:G20"/>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00390625" style="1" customWidth="1"/>
    <col min="8" max="8" width="4.421875" style="1" customWidth="1"/>
    <col min="9" max="16384" width="9.140625" style="1" customWidth="1"/>
  </cols>
  <sheetData>
    <row r="1" ht="13.5" thickBot="1"/>
    <row r="2" spans="1:7" ht="18.75" thickTop="1">
      <c r="A2" s="11" t="str">
        <f>'03'!F40</f>
        <v>X</v>
      </c>
      <c r="B2" s="2"/>
      <c r="C2" s="3"/>
      <c r="D2" s="91" t="str">
        <f>'00'!C11</f>
        <v>04 Gemaak om vir ewig te hou</v>
      </c>
      <c r="E2" s="91"/>
      <c r="F2" s="3"/>
      <c r="G2" s="4"/>
    </row>
    <row r="3" spans="2:7" ht="12.75">
      <c r="B3" s="5"/>
      <c r="C3" s="6"/>
      <c r="D3" s="6"/>
      <c r="E3" s="28" t="str">
        <f>Inputs!H8</f>
        <v>DATUM:</v>
      </c>
      <c r="F3" s="54"/>
      <c r="G3" s="7"/>
    </row>
    <row r="4" spans="2:7" ht="12.75">
      <c r="B4" s="5"/>
      <c r="C4" s="6"/>
      <c r="D4" s="6"/>
      <c r="E4" s="6"/>
      <c r="F4" s="6"/>
      <c r="G4" s="7"/>
    </row>
    <row r="5" spans="2:7" ht="15.75">
      <c r="B5" s="23"/>
      <c r="C5" s="86" t="str">
        <f>Inputs!N9</f>
        <v>Wat op aarde doen ek nou eintlik hier?</v>
      </c>
      <c r="D5" s="86"/>
      <c r="E5" s="87" t="str">
        <f>Inputs!F14</f>
        <v>04 Gemaak om vir ewig te hou</v>
      </c>
      <c r="F5" s="87"/>
      <c r="G5" s="7"/>
    </row>
    <row r="6" spans="2:7" ht="12.75">
      <c r="B6" s="23"/>
      <c r="C6" s="6"/>
      <c r="D6" s="6"/>
      <c r="E6" s="6"/>
      <c r="F6" s="6"/>
      <c r="G6" s="7"/>
    </row>
    <row r="7" spans="2:7" ht="25.5">
      <c r="B7" s="23">
        <v>1</v>
      </c>
      <c r="C7" s="6" t="str">
        <f>CONCATENATE(Inputs!D38," ",Inputs!N10," :")</f>
        <v>SKRIFGEDEELTE: Pred 3:11 :</v>
      </c>
      <c r="D7" s="92"/>
      <c r="E7" s="93"/>
      <c r="F7" s="94"/>
      <c r="G7" s="7"/>
    </row>
    <row r="8" spans="2:7" ht="20.25" customHeight="1">
      <c r="B8" s="23">
        <v>2</v>
      </c>
      <c r="C8" s="95" t="str">
        <f>CONCATENATE("' ",Inputs!N11," '")</f>
        <v>' Hierdie lewe is nie al wat daar is nie. '</v>
      </c>
      <c r="D8" s="95"/>
      <c r="E8" s="95"/>
      <c r="F8" s="95"/>
      <c r="G8" s="7"/>
    </row>
    <row r="9" spans="2:7" ht="27.75" customHeight="1">
      <c r="B9" s="23">
        <v>3</v>
      </c>
      <c r="C9" s="39" t="str">
        <f>Inputs!D39</f>
        <v>VRAAG</v>
      </c>
      <c r="D9" s="39" t="str">
        <f>Inputs!D40</f>
        <v>JOU ANTWOORD</v>
      </c>
      <c r="E9" s="80" t="str">
        <f>Inputs!D41</f>
        <v>MODELANTWOORD</v>
      </c>
      <c r="F9" s="80"/>
      <c r="G9" s="42" t="str">
        <f>Inputs!D42</f>
        <v>OK ?   (1 of 0)</v>
      </c>
    </row>
    <row r="10" spans="2:7" ht="38.25" customHeight="1">
      <c r="B10" s="23"/>
      <c r="C10" s="6" t="str">
        <f>Inputs!N12</f>
        <v>Vraag 1</v>
      </c>
      <c r="D10" s="55"/>
      <c r="E10" s="81">
        <f>IF($D$19&lt;&gt;"",Inputs!N22,"")</f>
      </c>
      <c r="F10" s="81"/>
      <c r="G10" s="64"/>
    </row>
    <row r="11" spans="2:7" ht="38.25" customHeight="1">
      <c r="B11" s="23"/>
      <c r="C11" s="6" t="str">
        <f>Inputs!N13</f>
        <v>Vraag 2</v>
      </c>
      <c r="D11" s="55"/>
      <c r="E11" s="81">
        <f>IF($D$19&lt;&gt;"",Inputs!N23,"")</f>
      </c>
      <c r="F11" s="81"/>
      <c r="G11" s="64"/>
    </row>
    <row r="12" spans="2:7" ht="38.25" customHeight="1">
      <c r="B12" s="23"/>
      <c r="C12" s="6" t="str">
        <f>Inputs!N14</f>
        <v>Vraag 3</v>
      </c>
      <c r="D12" s="55"/>
      <c r="E12" s="81">
        <f>IF($D$19&lt;&gt;"",Inputs!N24,"")</f>
      </c>
      <c r="F12" s="81"/>
      <c r="G12" s="64"/>
    </row>
    <row r="13" spans="2:7" ht="38.25" customHeight="1">
      <c r="B13" s="23"/>
      <c r="C13" s="6" t="str">
        <f>Inputs!N15</f>
        <v>Vraag 4</v>
      </c>
      <c r="D13" s="55"/>
      <c r="E13" s="81">
        <f>IF($D$19&lt;&gt;"",Inputs!N25,"")</f>
      </c>
      <c r="F13" s="81"/>
      <c r="G13" s="64"/>
    </row>
    <row r="14" spans="2:7" ht="38.25" customHeight="1">
      <c r="B14" s="23"/>
      <c r="C14" s="6" t="str">
        <f>Inputs!N16</f>
        <v>Vraag 5</v>
      </c>
      <c r="D14" s="55"/>
      <c r="E14" s="81">
        <f>IF($D$19&lt;&gt;"",Inputs!N26,"")</f>
      </c>
      <c r="F14" s="81"/>
      <c r="G14" s="64"/>
    </row>
    <row r="15" spans="2:7" ht="38.25" customHeight="1">
      <c r="B15" s="23"/>
      <c r="C15" s="6" t="str">
        <f>Inputs!N17</f>
        <v>Vraag 6</v>
      </c>
      <c r="D15" s="55"/>
      <c r="E15" s="81">
        <f>IF($D$19&lt;&gt;"",Inputs!N27,"")</f>
      </c>
      <c r="F15" s="81"/>
      <c r="G15" s="64"/>
    </row>
    <row r="16" spans="2:7" ht="38.25" customHeight="1">
      <c r="B16" s="23"/>
      <c r="C16" s="6" t="str">
        <f>Inputs!N18</f>
        <v>Vraag 7</v>
      </c>
      <c r="D16" s="55"/>
      <c r="E16" s="81">
        <f>IF($D$19&lt;&gt;"",Inputs!N28,"")</f>
      </c>
      <c r="F16" s="81"/>
      <c r="G16" s="64"/>
    </row>
    <row r="17" spans="2:7" ht="38.25" customHeight="1">
      <c r="B17" s="23"/>
      <c r="C17" s="6" t="str">
        <f>Inputs!N19</f>
        <v>Vraag 8</v>
      </c>
      <c r="D17" s="55"/>
      <c r="E17" s="81">
        <f>IF($D$19&lt;&gt;"",Inputs!N29,"")</f>
      </c>
      <c r="F17" s="81"/>
      <c r="G17" s="64"/>
    </row>
    <row r="18" spans="2:7" ht="38.25" customHeight="1">
      <c r="B18" s="23"/>
      <c r="C18" s="6" t="str">
        <f>Inputs!N20</f>
        <v>Vraag 9</v>
      </c>
      <c r="D18" s="55"/>
      <c r="E18" s="81">
        <f>IF($D$19&lt;&gt;"",Inputs!N30,"")</f>
      </c>
      <c r="F18" s="81"/>
      <c r="G18" s="64"/>
    </row>
    <row r="19" spans="2:7" ht="38.25" customHeight="1">
      <c r="B19" s="23"/>
      <c r="C19" s="6" t="str">
        <f>Inputs!N21</f>
        <v>Vraag 10</v>
      </c>
      <c r="D19" s="55"/>
      <c r="E19" s="81">
        <f>IF($D$19&lt;&gt;"",Inputs!N31,"")</f>
      </c>
      <c r="F19" s="81"/>
      <c r="G19" s="64"/>
    </row>
    <row r="20" spans="2:7" ht="23.25" customHeight="1">
      <c r="B20" s="23">
        <v>4</v>
      </c>
      <c r="C20" s="80" t="str">
        <f>Inputs!D43</f>
        <v>BESPREKINGSVRAAG:</v>
      </c>
      <c r="D20" s="80"/>
      <c r="E20" s="80" t="str">
        <f>Inputs!D44</f>
        <v>KOMMENTAAR:</v>
      </c>
      <c r="F20" s="80"/>
      <c r="G20" s="65">
        <f>SUM(G10:G19)/10</f>
        <v>0</v>
      </c>
    </row>
    <row r="21" spans="2:7" ht="26.25" customHeight="1">
      <c r="B21" s="23"/>
      <c r="C21" s="81" t="str">
        <f>Inputs!N32</f>
        <v>Ek is gemaak omvir ewig te lewe - watter een ding moet ekvandag ophou doen, en met watter een moet ek begin?</v>
      </c>
      <c r="D21" s="81"/>
      <c r="E21" s="92"/>
      <c r="F21" s="93"/>
      <c r="G21" s="96"/>
    </row>
    <row r="22" spans="2:7" ht="26.25" customHeight="1">
      <c r="B22" s="23"/>
      <c r="C22" s="81" t="str">
        <f>Inputs!N33</f>
        <v>Hoe souons anders opgetree het as almal verstaan het dat die lewe eintlik 'n voorbereiding vir die ewigheid is?</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D7:F7"/>
    <mergeCell ref="C8:F8"/>
    <mergeCell ref="E9:F9"/>
    <mergeCell ref="E10:F10"/>
    <mergeCell ref="E11:F11"/>
    <mergeCell ref="E12:F12"/>
    <mergeCell ref="E13:F13"/>
    <mergeCell ref="E14:F14"/>
    <mergeCell ref="D23:F23"/>
    <mergeCell ref="D24:E24"/>
    <mergeCell ref="E19:F19"/>
    <mergeCell ref="C20:D20"/>
    <mergeCell ref="E20:F20"/>
    <mergeCell ref="C21:D21"/>
    <mergeCell ref="E21:G21"/>
    <mergeCell ref="C5:D5"/>
    <mergeCell ref="E5:F5"/>
    <mergeCell ref="C22:D22"/>
    <mergeCell ref="E22:G22"/>
    <mergeCell ref="E15:F15"/>
    <mergeCell ref="E16:F16"/>
    <mergeCell ref="E17:F17"/>
    <mergeCell ref="E18:F18"/>
  </mergeCells>
  <conditionalFormatting sqref="F2 B2:E4 B5:G6 B25:G41 B7:B24 C7 D9 F24 E9:F20 G23:G24 C9:C24 D21:D22 G2:G4 F4 G7: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8.xml><?xml version="1.0" encoding="utf-8"?>
<worksheet xmlns="http://schemas.openxmlformats.org/spreadsheetml/2006/main" xmlns:r="http://schemas.openxmlformats.org/officeDocument/2006/relationships">
  <sheetPr>
    <pageSetUpPr fitToPage="1"/>
  </sheetPr>
  <dimension ref="A2:G41"/>
  <sheetViews>
    <sheetView workbookViewId="0" topLeftCell="B1">
      <selection activeCell="G10" sqref="G10:G20"/>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57421875" style="1" customWidth="1"/>
    <col min="8" max="8" width="4.421875" style="1" customWidth="1"/>
    <col min="9" max="16384" width="9.140625" style="1" customWidth="1"/>
  </cols>
  <sheetData>
    <row r="1" ht="13.5" thickBot="1"/>
    <row r="2" spans="1:7" ht="18.75" thickTop="1">
      <c r="A2" s="11" t="str">
        <f>'04'!F40</f>
        <v>X</v>
      </c>
      <c r="B2" s="2"/>
      <c r="C2" s="3"/>
      <c r="D2" s="91" t="str">
        <f>'00'!C12</f>
        <v>05 Sien die lewe uit God se perspektief</v>
      </c>
      <c r="E2" s="91"/>
      <c r="F2" s="3"/>
      <c r="G2" s="4"/>
    </row>
    <row r="3" spans="2:7" ht="12.75">
      <c r="B3" s="5"/>
      <c r="C3" s="6"/>
      <c r="D3" s="6"/>
      <c r="E3" s="28" t="str">
        <f>Inputs!H8</f>
        <v>DATUM:</v>
      </c>
      <c r="F3" s="54"/>
      <c r="G3" s="7"/>
    </row>
    <row r="4" spans="2:7" ht="12.75">
      <c r="B4" s="5"/>
      <c r="C4" s="6"/>
      <c r="D4" s="6"/>
      <c r="E4" s="6"/>
      <c r="F4" s="6"/>
      <c r="G4" s="7"/>
    </row>
    <row r="5" spans="2:7" ht="15.75">
      <c r="B5" s="23"/>
      <c r="C5" s="86" t="str">
        <f>Inputs!P9</f>
        <v>Wat op aarde doen ek nou eintlik hier?</v>
      </c>
      <c r="D5" s="86"/>
      <c r="E5" s="87" t="str">
        <f>Inputs!F15</f>
        <v>05 Sien die lewe uit God se perspektief</v>
      </c>
      <c r="F5" s="87"/>
      <c r="G5" s="7"/>
    </row>
    <row r="6" spans="2:7" ht="12.75">
      <c r="B6" s="23"/>
      <c r="C6" s="6"/>
      <c r="D6" s="6"/>
      <c r="E6" s="6"/>
      <c r="F6" s="6"/>
      <c r="G6" s="7"/>
    </row>
    <row r="7" spans="2:7" ht="25.5">
      <c r="B7" s="23">
        <v>1</v>
      </c>
      <c r="C7" s="6" t="str">
        <f>CONCATENATE(Inputs!D38," ",Inputs!P10," :")</f>
        <v>SKRIFGEDEELTE: Jak 4:14 :</v>
      </c>
      <c r="D7" s="92"/>
      <c r="E7" s="93"/>
      <c r="F7" s="94"/>
      <c r="G7" s="7"/>
    </row>
    <row r="8" spans="2:7" ht="20.25" customHeight="1">
      <c r="B8" s="23">
        <v>2</v>
      </c>
      <c r="C8" s="95" t="str">
        <f>CONCATENATE("' ",Inputs!P11," '")</f>
        <v>' Hoe jy jou lewe beskou, bepaal jou lewe. '</v>
      </c>
      <c r="D8" s="95"/>
      <c r="E8" s="95"/>
      <c r="F8" s="95"/>
      <c r="G8" s="7"/>
    </row>
    <row r="9" spans="2:7" ht="24.75" customHeight="1">
      <c r="B9" s="23">
        <v>3</v>
      </c>
      <c r="C9" s="39" t="str">
        <f>Inputs!D39</f>
        <v>VRAAG</v>
      </c>
      <c r="D9" s="39" t="str">
        <f>Inputs!D40</f>
        <v>JOU ANTWOORD</v>
      </c>
      <c r="E9" s="80" t="str">
        <f>Inputs!D41</f>
        <v>MODELANTWOORD</v>
      </c>
      <c r="F9" s="80"/>
      <c r="G9" s="42" t="str">
        <f>Inputs!D42</f>
        <v>OK ?   (1 of 0)</v>
      </c>
    </row>
    <row r="10" spans="2:7" ht="36" customHeight="1">
      <c r="B10" s="23"/>
      <c r="C10" s="6" t="str">
        <f>Inputs!P12</f>
        <v>Wat is 'n lewensmetafoor? Gee voorbeelde van mense se lewensmetafore.</v>
      </c>
      <c r="D10" s="55"/>
      <c r="E10" s="81">
        <f>IF($D$19&lt;&gt;"",Inputs!P22,"")</f>
      </c>
      <c r="F10" s="81"/>
      <c r="G10" s="64"/>
    </row>
    <row r="11" spans="2:7" ht="36" customHeight="1">
      <c r="B11" s="23"/>
      <c r="C11" s="6" t="str">
        <f>Inputs!P13</f>
        <v>Hoe beinvloed jou lewensmetafoor jou lewe?</v>
      </c>
      <c r="D11" s="55"/>
      <c r="E11" s="81">
        <f>IF($D$19&lt;&gt;"",Inputs!P23,"")</f>
      </c>
      <c r="F11" s="81"/>
      <c r="G11" s="64"/>
    </row>
    <row r="12" spans="2:7" ht="36" customHeight="1">
      <c r="B12" s="23"/>
      <c r="C12" s="6" t="str">
        <f>Inputs!P14</f>
        <v>Noem drie Bybelse  lewensmetafore.</v>
      </c>
      <c r="D12" s="55"/>
      <c r="E12" s="81">
        <f>IF($D$19&lt;&gt;"",Inputs!P24,"")</f>
      </c>
      <c r="F12" s="81"/>
      <c r="G12" s="64"/>
    </row>
    <row r="13" spans="2:7" ht="36" customHeight="1">
      <c r="B13" s="23"/>
      <c r="C13" s="6" t="str">
        <f>Inputs!P15</f>
        <v>Wanneer en hoekom word ons in die lewe getoets?</v>
      </c>
      <c r="D13" s="55"/>
      <c r="E13" s="81">
        <f>IF($D$19&lt;&gt;"",Inputs!P25,"")</f>
      </c>
      <c r="F13" s="81"/>
      <c r="G13" s="64"/>
    </row>
    <row r="14" spans="2:7" ht="36" customHeight="1">
      <c r="B14" s="23"/>
      <c r="C14" s="6" t="str">
        <f>Inputs!P16</f>
        <v>Hoe toets God baiekeer Geloof,hoop en liefde onderskeidelik?</v>
      </c>
      <c r="D14" s="55"/>
      <c r="E14" s="81">
        <f>IF($D$19&lt;&gt;"",Inputs!P26,"")</f>
      </c>
      <c r="F14" s="81"/>
      <c r="G14" s="64"/>
    </row>
    <row r="15" spans="2:7" ht="36" customHeight="1">
      <c r="B15" s="23"/>
      <c r="C15" s="6" t="str">
        <f>Inputs!P17</f>
        <v>Wanneer ons besef dat die hele lewe 'n toets is bring dit ons tot 'n belangrike gevolgtrekking. Wat is dit?</v>
      </c>
      <c r="D15" s="55"/>
      <c r="E15" s="81">
        <f>IF($D$19&lt;&gt;"",Inputs!P27,"")</f>
      </c>
      <c r="F15" s="81"/>
      <c r="G15" s="64"/>
    </row>
    <row r="16" spans="2:7" ht="36" customHeight="1">
      <c r="B16" s="23"/>
      <c r="C16" s="6" t="str">
        <f>Inputs!P18</f>
        <v>Wat beteken rentmeesterskap?</v>
      </c>
      <c r="D16" s="55"/>
      <c r="E16" s="81">
        <f>IF($D$19&lt;&gt;"",Inputs!P28,"")</f>
      </c>
      <c r="F16" s="81"/>
      <c r="G16" s="64"/>
    </row>
    <row r="17" spans="2:7" ht="36" customHeight="1">
      <c r="B17" s="23"/>
      <c r="C17" s="6" t="str">
        <f>Inputs!P19</f>
        <v>Wat behoort die christen se siening oor besittings te wees?</v>
      </c>
      <c r="D17" s="55"/>
      <c r="E17" s="81">
        <f>IF($D$19&lt;&gt;"",Inputs!P29,"")</f>
      </c>
      <c r="F17" s="81"/>
      <c r="G17" s="64"/>
    </row>
    <row r="18" spans="2:7" ht="36" customHeight="1">
      <c r="B18" s="23"/>
      <c r="C18" s="6" t="str">
        <f>Inputs!P20</f>
        <v>Hoe moet die christen geld beskou?</v>
      </c>
      <c r="D18" s="55"/>
      <c r="E18" s="81">
        <f>IF($D$19&lt;&gt;"",Inputs!P30,"")</f>
      </c>
      <c r="F18" s="81"/>
      <c r="G18" s="64"/>
    </row>
    <row r="19" spans="2:7" ht="36" customHeight="1">
      <c r="B19" s="23"/>
      <c r="C19" s="6" t="str">
        <f>Inputs!P21</f>
        <v>Hoe sou jy die inhoud van die hoofstuk in een woord opsom?</v>
      </c>
      <c r="D19" s="55"/>
      <c r="E19" s="81">
        <f>IF($D$19&lt;&gt;"",Inputs!P31,"")</f>
      </c>
      <c r="F19" s="81"/>
      <c r="G19" s="64"/>
    </row>
    <row r="20" spans="2:7" ht="23.25" customHeight="1">
      <c r="B20" s="23">
        <v>4</v>
      </c>
      <c r="C20" s="80" t="str">
        <f>Inputs!D43</f>
        <v>BESPREKINGSVRAAG:</v>
      </c>
      <c r="D20" s="80"/>
      <c r="E20" s="80" t="str">
        <f>Inputs!D44</f>
        <v>KOMMENTAAR:</v>
      </c>
      <c r="F20" s="80"/>
      <c r="G20" s="65">
        <f>SUM(G10:G19)/10</f>
        <v>0</v>
      </c>
    </row>
    <row r="21" spans="2:7" ht="27" customHeight="1">
      <c r="B21" s="23"/>
      <c r="C21" s="81" t="str">
        <f>Inputs!P32</f>
        <v>Wat het onlangs met my gebeur wat nou duidelik 'n toets van God was? Wat is die grootste dinge wat God aan my toevertrou het?</v>
      </c>
      <c r="D21" s="81"/>
      <c r="E21" s="92"/>
      <c r="F21" s="93"/>
      <c r="G21" s="96"/>
    </row>
    <row r="22" spans="2:7" ht="27" customHeight="1">
      <c r="B22" s="23"/>
      <c r="C22" s="81" t="str">
        <f>Inputs!P33</f>
        <v>Waaraan raak die mense op aarde geheg wat verhoed dat hulle vir God se doeleindes leef?</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D7:F7"/>
    <mergeCell ref="C8:F8"/>
    <mergeCell ref="E9:F9"/>
    <mergeCell ref="E10:F10"/>
    <mergeCell ref="E11:F11"/>
    <mergeCell ref="E12:F12"/>
    <mergeCell ref="E13:F13"/>
    <mergeCell ref="E14:F14"/>
    <mergeCell ref="D23:F23"/>
    <mergeCell ref="D24:E24"/>
    <mergeCell ref="E19:F19"/>
    <mergeCell ref="C20:D20"/>
    <mergeCell ref="E20:F20"/>
    <mergeCell ref="C21:D21"/>
    <mergeCell ref="E21:G21"/>
    <mergeCell ref="C5:D5"/>
    <mergeCell ref="E5:F5"/>
    <mergeCell ref="C22:D22"/>
    <mergeCell ref="E22:G22"/>
    <mergeCell ref="E15:F15"/>
    <mergeCell ref="E16:F16"/>
    <mergeCell ref="E17:F17"/>
    <mergeCell ref="E18:F18"/>
  </mergeCells>
  <conditionalFormatting sqref="F2 B2:E4 B5:G6 B25:G41 B7:B24 C7 D9 F24 E9:F20 G23:G24 C9:C24 D21:D22 G2:G4 F4 G7: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xl/worksheets/sheet9.xml><?xml version="1.0" encoding="utf-8"?>
<worksheet xmlns="http://schemas.openxmlformats.org/spreadsheetml/2006/main" xmlns:r="http://schemas.openxmlformats.org/officeDocument/2006/relationships">
  <sheetPr>
    <pageSetUpPr fitToPage="1"/>
  </sheetPr>
  <dimension ref="A2:G41"/>
  <sheetViews>
    <sheetView workbookViewId="0" topLeftCell="B1">
      <selection activeCell="G10" sqref="G10:G20"/>
    </sheetView>
  </sheetViews>
  <sheetFormatPr defaultColWidth="9.140625" defaultRowHeight="12.75"/>
  <cols>
    <col min="1" max="1" width="3.8515625" style="11" hidden="1" customWidth="1"/>
    <col min="2" max="2" width="7.7109375" style="1" customWidth="1"/>
    <col min="3" max="3" width="23.00390625" style="1" customWidth="1"/>
    <col min="4" max="4" width="46.7109375" style="1" customWidth="1"/>
    <col min="5" max="5" width="34.00390625" style="1" customWidth="1"/>
    <col min="6" max="6" width="12.7109375" style="1" customWidth="1"/>
    <col min="7" max="7" width="7.57421875" style="1" customWidth="1"/>
    <col min="8" max="8" width="4.421875" style="1" customWidth="1"/>
    <col min="9" max="16384" width="9.140625" style="1" customWidth="1"/>
  </cols>
  <sheetData>
    <row r="1" ht="13.5" thickBot="1"/>
    <row r="2" spans="1:7" ht="18.75" thickTop="1">
      <c r="A2" s="11" t="str">
        <f>'05'!F40</f>
        <v>X</v>
      </c>
      <c r="B2" s="2"/>
      <c r="C2" s="3"/>
      <c r="D2" s="91" t="str">
        <f>'00'!C13</f>
        <v>06 Die lewe is 'n tydelike opdrag</v>
      </c>
      <c r="E2" s="91"/>
      <c r="F2" s="3"/>
      <c r="G2" s="4"/>
    </row>
    <row r="3" spans="2:7" ht="12.75">
      <c r="B3" s="5"/>
      <c r="C3" s="6"/>
      <c r="D3" s="6"/>
      <c r="E3" s="28" t="str">
        <f>Inputs!H8</f>
        <v>DATUM:</v>
      </c>
      <c r="F3" s="54"/>
      <c r="G3" s="7"/>
    </row>
    <row r="4" spans="2:7" ht="12.75">
      <c r="B4" s="5"/>
      <c r="C4" s="6"/>
      <c r="D4" s="6"/>
      <c r="E4" s="6"/>
      <c r="F4" s="6"/>
      <c r="G4" s="7"/>
    </row>
    <row r="5" spans="2:7" ht="15.75">
      <c r="B5" s="23"/>
      <c r="C5" s="86" t="str">
        <f>Inputs!R9</f>
        <v>Wat op aarde doen ek nou eintlik hier?</v>
      </c>
      <c r="D5" s="86"/>
      <c r="E5" s="87" t="str">
        <f>Inputs!F16</f>
        <v>06 Die lewe is 'n tydelike opdrag</v>
      </c>
      <c r="F5" s="87"/>
      <c r="G5" s="7"/>
    </row>
    <row r="6" spans="2:7" ht="12.75">
      <c r="B6" s="23"/>
      <c r="C6" s="6"/>
      <c r="D6" s="6"/>
      <c r="E6" s="6"/>
      <c r="F6" s="6"/>
      <c r="G6" s="7"/>
    </row>
    <row r="7" spans="2:7" ht="25.5">
      <c r="B7" s="23">
        <v>1</v>
      </c>
      <c r="C7" s="6" t="str">
        <f>CONCATENATE(Inputs!D38," ",Inputs!R10," :")</f>
        <v>SKRIFGEDEELTE: Ps 39:5 :</v>
      </c>
      <c r="D7" s="92"/>
      <c r="E7" s="93"/>
      <c r="F7" s="94"/>
      <c r="G7" s="7"/>
    </row>
    <row r="8" spans="2:7" ht="20.25" customHeight="1">
      <c r="B8" s="23">
        <v>2</v>
      </c>
      <c r="C8" s="95" t="str">
        <f>CONCATENATE("' ",Inputs!R11," '")</f>
        <v>' Die lewe op aarde is 'n tydelike opdrag. '</v>
      </c>
      <c r="D8" s="95"/>
      <c r="E8" s="95"/>
      <c r="F8" s="95"/>
      <c r="G8" s="7"/>
    </row>
    <row r="9" spans="2:7" ht="25.5" customHeight="1">
      <c r="B9" s="23">
        <v>3</v>
      </c>
      <c r="C9" s="39" t="str">
        <f>Inputs!D39</f>
        <v>VRAAG</v>
      </c>
      <c r="D9" s="39" t="str">
        <f>Inputs!D40</f>
        <v>JOU ANTWOORD</v>
      </c>
      <c r="E9" s="80" t="str">
        <f>Inputs!D41</f>
        <v>MODELANTWOORD</v>
      </c>
      <c r="F9" s="80"/>
      <c r="G9" s="42" t="str">
        <f>Inputs!D42</f>
        <v>OK ?   (1 of 0)</v>
      </c>
    </row>
    <row r="10" spans="2:7" ht="38.25" customHeight="1">
      <c r="B10" s="23"/>
      <c r="C10" s="6" t="str">
        <f>Inputs!R12</f>
        <v>Om die beste uit die lewe te haal is daar twee waarhede wat ons nie moet vergeet nie. Wat is dit?</v>
      </c>
      <c r="D10" s="55"/>
      <c r="E10" s="81">
        <f>IF($D$19&lt;&gt;"",Inputs!R22,"")</f>
      </c>
      <c r="F10" s="81"/>
      <c r="G10" s="64"/>
    </row>
    <row r="11" spans="2:7" ht="38.25" customHeight="1">
      <c r="B11" s="23"/>
      <c r="C11" s="6" t="str">
        <f>Inputs!R13</f>
        <v>Watter woorde gebruik die Bybel om ons kort verblyf op die aarde te beskrywe?</v>
      </c>
      <c r="D11" s="55"/>
      <c r="E11" s="81">
        <f>IF($D$19&lt;&gt;"",Inputs!R23,"")</f>
      </c>
      <c r="F11" s="81"/>
      <c r="G11" s="64"/>
    </row>
    <row r="12" spans="2:7" ht="38.25" customHeight="1">
      <c r="B12" s="23"/>
      <c r="C12" s="6" t="str">
        <f>Inputs!R14</f>
        <v>Waar lê ons identiteit en watter invloed het dit op ons as ons dit besef?</v>
      </c>
      <c r="D12" s="55"/>
      <c r="E12" s="81">
        <f>IF($D$19&lt;&gt;"",Inputs!R24,"")</f>
      </c>
      <c r="F12" s="81"/>
      <c r="G12" s="64"/>
    </row>
    <row r="13" spans="2:7" ht="38.25" customHeight="1">
      <c r="B13" s="23"/>
      <c r="C13" s="6" t="str">
        <f>Inputs!R15</f>
        <v>Wat is geestelike owerspel?</v>
      </c>
      <c r="D13" s="55"/>
      <c r="E13" s="81">
        <f>IF($D$19&lt;&gt;"",Inputs!R25,"")</f>
      </c>
      <c r="F13" s="81"/>
      <c r="G13" s="64"/>
    </row>
    <row r="14" spans="2:7" ht="38.25" customHeight="1">
      <c r="B14" s="23"/>
      <c r="C14" s="6" t="str">
        <f>Inputs!R16</f>
        <v>Wat gebeur sodat ons nie te geheg raak aan hierdie wêreld nie?</v>
      </c>
      <c r="D14" s="55"/>
      <c r="E14" s="81">
        <f>IF($D$19&lt;&gt;"",Inputs!R26,"")</f>
      </c>
      <c r="F14" s="81"/>
      <c r="G14" s="64"/>
    </row>
    <row r="15" spans="2:7" ht="38.25" customHeight="1">
      <c r="B15" s="23"/>
      <c r="C15" s="6" t="str">
        <f>Inputs!R17</f>
        <v>Wat is 'n oorvloedige lewe?</v>
      </c>
      <c r="D15" s="55"/>
      <c r="E15" s="81">
        <f>IF($D$19&lt;&gt;"",Inputs!R27,"")</f>
      </c>
      <c r="F15" s="81"/>
      <c r="G15" s="64"/>
    </row>
    <row r="16" spans="2:7" ht="38.25" customHeight="1">
      <c r="B16" s="23"/>
      <c r="C16" s="6" t="str">
        <f>Inputs!R18</f>
        <v>Wie is in God se oë geloofshelde?</v>
      </c>
      <c r="D16" s="55"/>
      <c r="E16" s="81">
        <f>IF($D$19&lt;&gt;"",Inputs!R28,"")</f>
      </c>
      <c r="F16" s="81"/>
      <c r="G16" s="64"/>
    </row>
    <row r="17" spans="2:7" ht="38.25" customHeight="1">
      <c r="B17" s="23"/>
      <c r="C17" s="6" t="str">
        <f>Inputs!R19</f>
        <v>Wat sal ons gewaarwording tov die aardse dinge wees as ons in die hemel kom?</v>
      </c>
      <c r="D17" s="55"/>
      <c r="E17" s="81">
        <f>IF($D$19&lt;&gt;"",Inputs!R29,"")</f>
      </c>
      <c r="F17" s="81"/>
      <c r="G17" s="64"/>
    </row>
    <row r="18" spans="2:7" ht="38.25" customHeight="1">
      <c r="B18" s="23"/>
      <c r="C18" s="6" t="str">
        <f>Inputs!R20</f>
        <v>Wat help ons as die lewe vir ons moeilik raak?</v>
      </c>
      <c r="D18" s="55"/>
      <c r="E18" s="81">
        <f>IF($D$19&lt;&gt;"",Inputs!R30,"")</f>
      </c>
      <c r="F18" s="81"/>
      <c r="G18" s="64"/>
    </row>
    <row r="19" spans="2:7" ht="38.25" customHeight="1">
      <c r="B19" s="23"/>
      <c r="C19" s="6" t="str">
        <f>Inputs!R21</f>
        <v>Hoe sal jy die inhoud van die hoofstuk in 'n paar woorde opsom?</v>
      </c>
      <c r="D19" s="55"/>
      <c r="E19" s="81">
        <f>IF($D$19&lt;&gt;"",Inputs!R31,"")</f>
      </c>
      <c r="F19" s="81"/>
      <c r="G19" s="64"/>
    </row>
    <row r="20" spans="2:7" ht="19.5" customHeight="1">
      <c r="B20" s="23">
        <v>4</v>
      </c>
      <c r="C20" s="80" t="str">
        <f>Inputs!D43</f>
        <v>BESPREKINGSVRAAG:</v>
      </c>
      <c r="D20" s="80"/>
      <c r="E20" s="80" t="str">
        <f>Inputs!D44</f>
        <v>KOMMENTAAR:</v>
      </c>
      <c r="F20" s="80"/>
      <c r="G20" s="65">
        <f>SUM(G10:G19)/10</f>
        <v>0</v>
      </c>
    </row>
    <row r="21" spans="2:7" ht="27" customHeight="1">
      <c r="B21" s="23"/>
      <c r="C21" s="81" t="str">
        <f>Inputs!R32</f>
        <v>Hoe moet die feit dat die lewe op aarde net 'n tydelike opdrag is,'n verandering meebring in hoe ek nou lewe?</v>
      </c>
      <c r="D21" s="81"/>
      <c r="E21" s="92"/>
      <c r="F21" s="93"/>
      <c r="G21" s="96"/>
    </row>
    <row r="22" spans="2:7" ht="27" customHeight="1">
      <c r="B22" s="23"/>
      <c r="C22" s="81" t="str">
        <f>Inputs!R33</f>
        <v>Waaraan het jy die meeste  geheg geraak wat verhoed dat jy vir God se doeleindes leef?</v>
      </c>
      <c r="D22" s="81"/>
      <c r="E22" s="97"/>
      <c r="F22" s="98"/>
      <c r="G22" s="96"/>
    </row>
    <row r="23" spans="2:7" ht="25.5">
      <c r="B23" s="23">
        <v>5</v>
      </c>
      <c r="C23" s="6" t="str">
        <f>Inputs!D45</f>
        <v>JOERNAAL INSKRYWING</v>
      </c>
      <c r="D23" s="92"/>
      <c r="E23" s="93"/>
      <c r="F23" s="94"/>
      <c r="G23" s="7"/>
    </row>
    <row r="24" spans="2:7" ht="25.5">
      <c r="B24" s="23">
        <v>6</v>
      </c>
      <c r="C24" s="6" t="str">
        <f>Inputs!D46</f>
        <v>PERSOON OF SAAK OM VOOR TE BID</v>
      </c>
      <c r="D24" s="92"/>
      <c r="E24" s="94"/>
      <c r="F24" s="6"/>
      <c r="G24" s="7"/>
    </row>
    <row r="25" spans="2:7" ht="12.75">
      <c r="B25" s="5"/>
      <c r="C25" s="6"/>
      <c r="D25" s="6"/>
      <c r="E25" s="6"/>
      <c r="F25" s="6"/>
      <c r="G25" s="7"/>
    </row>
    <row r="26" spans="2:7" ht="12.75">
      <c r="B26" s="5"/>
      <c r="C26" s="6"/>
      <c r="D26" s="6"/>
      <c r="E26" s="6"/>
      <c r="F26" s="6"/>
      <c r="G26" s="7"/>
    </row>
    <row r="27" spans="2:7" ht="12.75">
      <c r="B27" s="5"/>
      <c r="C27" s="6"/>
      <c r="D27" s="6"/>
      <c r="E27" s="6"/>
      <c r="F27" s="6"/>
      <c r="G27" s="7"/>
    </row>
    <row r="28" spans="2:7" ht="12.75">
      <c r="B28" s="5"/>
      <c r="C28" s="6"/>
      <c r="D28" s="6"/>
      <c r="E28" s="6"/>
      <c r="F28" s="6"/>
      <c r="G28" s="7"/>
    </row>
    <row r="29" spans="2:7" ht="12.75">
      <c r="B29" s="5"/>
      <c r="C29" s="6"/>
      <c r="D29" s="6"/>
      <c r="E29" s="6"/>
      <c r="F29" s="6"/>
      <c r="G29" s="7"/>
    </row>
    <row r="30" spans="2:7" ht="12.75">
      <c r="B30" s="5"/>
      <c r="C30" s="6"/>
      <c r="D30" s="6"/>
      <c r="E30" s="6"/>
      <c r="F30" s="6"/>
      <c r="G30" s="7"/>
    </row>
    <row r="31" spans="2:7" ht="12.75">
      <c r="B31" s="5"/>
      <c r="C31" s="6"/>
      <c r="D31" s="6"/>
      <c r="E31" s="6"/>
      <c r="F31" s="6"/>
      <c r="G31" s="7"/>
    </row>
    <row r="32" spans="2:7" ht="12.75">
      <c r="B32" s="5"/>
      <c r="C32" s="6"/>
      <c r="D32" s="6"/>
      <c r="E32" s="6"/>
      <c r="F32" s="6"/>
      <c r="G32" s="7"/>
    </row>
    <row r="33" spans="2:7" ht="12.75">
      <c r="B33" s="5"/>
      <c r="C33" s="6"/>
      <c r="D33" s="6"/>
      <c r="E33" s="6"/>
      <c r="F33" s="6"/>
      <c r="G33" s="7"/>
    </row>
    <row r="34" spans="2:7" ht="12.75">
      <c r="B34" s="5"/>
      <c r="C34" s="6"/>
      <c r="D34" s="6"/>
      <c r="E34" s="6"/>
      <c r="F34" s="6"/>
      <c r="G34" s="7"/>
    </row>
    <row r="35" spans="2:7" ht="12.75">
      <c r="B35" s="5"/>
      <c r="C35" s="6"/>
      <c r="D35" s="6"/>
      <c r="E35" s="6"/>
      <c r="F35" s="6"/>
      <c r="G35" s="7"/>
    </row>
    <row r="36" spans="2:7" ht="12.75">
      <c r="B36" s="5"/>
      <c r="C36" s="6"/>
      <c r="D36" s="6"/>
      <c r="E36" s="6"/>
      <c r="F36" s="6"/>
      <c r="G36" s="7"/>
    </row>
    <row r="37" spans="2:7" ht="12.75">
      <c r="B37" s="5"/>
      <c r="C37" s="6"/>
      <c r="D37" s="6"/>
      <c r="E37" s="6"/>
      <c r="F37" s="6"/>
      <c r="G37" s="7"/>
    </row>
    <row r="38" spans="2:7" ht="13.5" thickBot="1">
      <c r="B38" s="5"/>
      <c r="C38" s="6"/>
      <c r="D38" s="6"/>
      <c r="E38" s="6"/>
      <c r="F38" s="6"/>
      <c r="G38" s="7"/>
    </row>
    <row r="39" spans="2:7" ht="14.25" thickBot="1" thickTop="1">
      <c r="B39" s="5"/>
      <c r="C39" s="6"/>
      <c r="D39" s="6"/>
      <c r="E39" s="6"/>
      <c r="F39" s="37" t="str">
        <f>IF($A$2="X",Inputs!$D$35,"")</f>
        <v>JA</v>
      </c>
      <c r="G39" s="37" t="str">
        <f>IF($A$2="X",Inputs!$D$36,"")</f>
        <v>NEE</v>
      </c>
    </row>
    <row r="40" spans="2:7" ht="14.25" thickBot="1" thickTop="1">
      <c r="B40" s="5"/>
      <c r="C40" s="6"/>
      <c r="D40" s="90" t="str">
        <f>IF($A$2="X",Inputs!$D$37,"")</f>
        <v>Om voort te gaan plaas 'n "X" in die gepaste spasie</v>
      </c>
      <c r="E40" s="90"/>
      <c r="F40" s="40" t="s">
        <v>729</v>
      </c>
      <c r="G40" s="40"/>
    </row>
    <row r="41" spans="2:7" ht="14.25" thickBot="1" thickTop="1">
      <c r="B41" s="8"/>
      <c r="C41" s="9"/>
      <c r="D41" s="9"/>
      <c r="E41" s="9"/>
      <c r="F41" s="9"/>
      <c r="G41" s="10"/>
    </row>
    <row r="42" ht="13.5" thickTop="1"/>
  </sheetData>
  <sheetProtection/>
  <mergeCells count="25">
    <mergeCell ref="D2:E2"/>
    <mergeCell ref="D40:E40"/>
    <mergeCell ref="D7:F7"/>
    <mergeCell ref="C8:F8"/>
    <mergeCell ref="E9:F9"/>
    <mergeCell ref="E10:F10"/>
    <mergeCell ref="E11:F11"/>
    <mergeCell ref="E12:F12"/>
    <mergeCell ref="E13:F13"/>
    <mergeCell ref="E14:F14"/>
    <mergeCell ref="D23:F23"/>
    <mergeCell ref="D24:E24"/>
    <mergeCell ref="E19:F19"/>
    <mergeCell ref="C20:D20"/>
    <mergeCell ref="E20:F20"/>
    <mergeCell ref="C21:D21"/>
    <mergeCell ref="E21:G21"/>
    <mergeCell ref="C5:D5"/>
    <mergeCell ref="E5:F5"/>
    <mergeCell ref="C22:D22"/>
    <mergeCell ref="E22:G22"/>
    <mergeCell ref="E15:F15"/>
    <mergeCell ref="E16:F16"/>
    <mergeCell ref="E17:F17"/>
    <mergeCell ref="E18:F18"/>
  </mergeCells>
  <conditionalFormatting sqref="F2 B2:E4 B5:G6 B25:G41 B7:B24 C7 D9 F24 E9:F20 G23:G24 C9:C24 D21:D22 G2:G4 F4 G7:G9 G20">
    <cfRule type="expression" priority="1" dxfId="1" stopIfTrue="1">
      <formula>$A$2&lt;&gt;"X"</formula>
    </cfRule>
  </conditionalFormatting>
  <conditionalFormatting sqref="D24:E24 D10:D19 D23:F23 F3 G10:G19">
    <cfRule type="expression" priority="2" dxfId="1" stopIfTrue="1">
      <formula>$A$2&lt;&gt;"X"</formula>
    </cfRule>
    <cfRule type="cellIs" priority="3" dxfId="0" operator="notEqual" stopIfTrue="1">
      <formula>""</formula>
    </cfRule>
  </conditionalFormatting>
  <conditionalFormatting sqref="D7:F7">
    <cfRule type="expression" priority="4" dxfId="1" stopIfTrue="1">
      <formula>$A$2&lt;&gt;"X"</formula>
    </cfRule>
    <cfRule type="cellIs" priority="5" dxfId="4" operator="notEqual" stopIfTrue="1">
      <formula>""</formula>
    </cfRule>
  </conditionalFormatting>
  <conditionalFormatting sqref="E21:G22">
    <cfRule type="expression" priority="6" dxfId="1" stopIfTrue="1">
      <formula>$A$2&lt;&gt;"X"</formula>
    </cfRule>
    <cfRule type="cellIs" priority="7" dxfId="5" operator="notEqual" stopIfTrue="1">
      <formula>""</formula>
    </cfRule>
  </conditionalFormatting>
  <printOptions/>
  <pageMargins left="0.75" right="0.75" top="1" bottom="1" header="0.5" footer="0.5"/>
  <pageSetup fitToHeight="1" fitToWidth="1" horizontalDpi="300" verticalDpi="3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Armscor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KARELN</dc:creator>
  <cp:keywords/>
  <dc:description/>
  <cp:lastModifiedBy>KPJ Nel</cp:lastModifiedBy>
  <cp:lastPrinted>2006-07-01T13:50:10Z</cp:lastPrinted>
  <dcterms:created xsi:type="dcterms:W3CDTF">2006-06-26T05:23:31Z</dcterms:created>
  <dcterms:modified xsi:type="dcterms:W3CDTF">2006-07-23T15:21:54Z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